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IMU\DP&amp; InfoAccess\120 Requests\FOI and EIR\106 Publication scheme\Police Publication Scheme\2020 Publish docs\What our priorities are\"/>
    </mc:Choice>
  </mc:AlternateContent>
  <bookViews>
    <workbookView xWindow="0" yWindow="0" windowWidth="19200" windowHeight="10545"/>
  </bookViews>
  <sheets>
    <sheet name="999" sheetId="13" r:id="rId1"/>
    <sheet name="Non Emergency" sheetId="14" r:id="rId2"/>
    <sheet name="18-19" sheetId="1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7" i="13" l="1"/>
  <c r="I87" i="13"/>
  <c r="J87" i="13"/>
  <c r="K87" i="13"/>
  <c r="L87" i="13"/>
  <c r="M87" i="13"/>
  <c r="N87" i="13"/>
  <c r="O76" i="13"/>
  <c r="O32" i="13"/>
  <c r="O31" i="14"/>
  <c r="O20" i="14"/>
  <c r="O20" i="13" l="1"/>
  <c r="O53" i="14" l="1"/>
  <c r="O35" i="14"/>
  <c r="O36" i="14"/>
  <c r="O37" i="14"/>
  <c r="O38" i="14"/>
  <c r="O39" i="14"/>
  <c r="O40" i="14"/>
  <c r="O41" i="14"/>
  <c r="H87" i="13" l="1"/>
  <c r="G87" i="13"/>
  <c r="F87" i="13"/>
  <c r="E87" i="13"/>
  <c r="D87" i="13"/>
  <c r="C87" i="13"/>
  <c r="O56" i="14" l="1"/>
  <c r="O72" i="14"/>
  <c r="O71" i="14"/>
  <c r="O70" i="14"/>
  <c r="O80" i="14" s="1"/>
  <c r="O69" i="14"/>
  <c r="O68" i="14"/>
  <c r="O67" i="14"/>
  <c r="O66" i="14"/>
  <c r="O76" i="14" s="1"/>
  <c r="O52" i="14"/>
  <c r="O51" i="14"/>
  <c r="O50" i="14"/>
  <c r="O49" i="14"/>
  <c r="O48" i="14"/>
  <c r="O47" i="14"/>
  <c r="O46" i="14"/>
  <c r="O30" i="14"/>
  <c r="O82" i="14" s="1"/>
  <c r="O29" i="14"/>
  <c r="O81" i="14" s="1"/>
  <c r="O28" i="14"/>
  <c r="O27" i="14"/>
  <c r="O26" i="14"/>
  <c r="O78" i="14" s="1"/>
  <c r="O25" i="14"/>
  <c r="O77" i="14" s="1"/>
  <c r="O24" i="14"/>
  <c r="O14" i="14"/>
  <c r="O15" i="14"/>
  <c r="O58" i="14" s="1"/>
  <c r="O16" i="14"/>
  <c r="O17" i="14"/>
  <c r="O18" i="14"/>
  <c r="O19" i="14"/>
  <c r="O13" i="14"/>
  <c r="O62" i="14" l="1"/>
  <c r="O79" i="14"/>
  <c r="O57" i="14"/>
  <c r="O61" i="14"/>
  <c r="O60" i="14"/>
  <c r="O59" i="14"/>
  <c r="O75" i="13"/>
  <c r="O74" i="13"/>
  <c r="O73" i="13"/>
  <c r="O72" i="13"/>
  <c r="O71" i="13"/>
  <c r="O70" i="13"/>
  <c r="O69" i="13"/>
  <c r="O31" i="13"/>
  <c r="O86" i="13" s="1"/>
  <c r="O30" i="13"/>
  <c r="O29" i="13"/>
  <c r="O28" i="13"/>
  <c r="O27" i="13"/>
  <c r="O82" i="13" s="1"/>
  <c r="O26" i="13"/>
  <c r="O25" i="13"/>
  <c r="O14" i="13"/>
  <c r="O15" i="13"/>
  <c r="O16" i="13"/>
  <c r="O17" i="13"/>
  <c r="O18" i="13"/>
  <c r="O19" i="13"/>
  <c r="O13" i="13"/>
  <c r="O81" i="13"/>
  <c r="O84" i="13"/>
  <c r="O85" i="13"/>
  <c r="O80" i="13"/>
  <c r="M86" i="13"/>
  <c r="N86" i="13"/>
  <c r="O83" i="13" l="1"/>
  <c r="L86" i="13" l="1"/>
  <c r="K86" i="13"/>
  <c r="J86" i="13"/>
  <c r="C86" i="13" l="1"/>
  <c r="D86" i="13"/>
  <c r="E86" i="13"/>
  <c r="F86" i="13"/>
  <c r="G86" i="13"/>
  <c r="H86" i="13"/>
  <c r="I86" i="13"/>
  <c r="M39" i="12" l="1"/>
  <c r="M45" i="12" s="1"/>
  <c r="L39" i="12"/>
  <c r="L45" i="12" s="1"/>
  <c r="K39" i="12"/>
  <c r="K45" i="12" s="1"/>
  <c r="J39" i="12"/>
  <c r="J45" i="12" s="1"/>
  <c r="I39" i="12"/>
  <c r="I45" i="12" s="1"/>
  <c r="H39" i="12"/>
  <c r="H45" i="12" s="1"/>
  <c r="G39" i="12"/>
  <c r="G45" i="12" s="1"/>
  <c r="F39" i="12"/>
  <c r="F45" i="12" s="1"/>
  <c r="E39" i="12"/>
  <c r="E45" i="12" s="1"/>
  <c r="D39" i="12"/>
  <c r="D45" i="12" s="1"/>
  <c r="C39" i="12"/>
  <c r="C45" i="12" s="1"/>
  <c r="B39" i="12"/>
  <c r="B45" i="12" s="1"/>
  <c r="M38" i="12"/>
  <c r="M44" i="12" s="1"/>
  <c r="L38" i="12"/>
  <c r="L40" i="12" s="1"/>
  <c r="K38" i="12"/>
  <c r="K40" i="12" s="1"/>
  <c r="J38" i="12"/>
  <c r="J44" i="12" s="1"/>
  <c r="I38" i="12"/>
  <c r="I40" i="12" s="1"/>
  <c r="H38" i="12"/>
  <c r="H40" i="12" s="1"/>
  <c r="G38" i="12"/>
  <c r="G40" i="12" s="1"/>
  <c r="F38" i="12"/>
  <c r="F44" i="12" s="1"/>
  <c r="E38" i="12"/>
  <c r="E44" i="12" s="1"/>
  <c r="D38" i="12"/>
  <c r="D40" i="12" s="1"/>
  <c r="C38" i="12"/>
  <c r="C40" i="12" s="1"/>
  <c r="B38" i="12"/>
  <c r="B44" i="12" s="1"/>
  <c r="M33" i="12"/>
  <c r="L33" i="12"/>
  <c r="K33" i="12"/>
  <c r="J33" i="12"/>
  <c r="I33" i="12"/>
  <c r="H33" i="12"/>
  <c r="G33" i="12"/>
  <c r="F33" i="12"/>
  <c r="E33" i="12"/>
  <c r="D33" i="12"/>
  <c r="C33" i="12"/>
  <c r="B33" i="12"/>
  <c r="M32" i="12"/>
  <c r="L32" i="12"/>
  <c r="K32" i="12"/>
  <c r="J32" i="12"/>
  <c r="I32" i="12"/>
  <c r="H32" i="12"/>
  <c r="G32" i="12"/>
  <c r="F32" i="12"/>
  <c r="E32" i="12"/>
  <c r="D32" i="12"/>
  <c r="C32" i="12"/>
  <c r="B32" i="12"/>
  <c r="M24" i="12"/>
  <c r="L24" i="12"/>
  <c r="K24" i="12"/>
  <c r="J24" i="12"/>
  <c r="I24" i="12"/>
  <c r="H24" i="12"/>
  <c r="G24" i="12"/>
  <c r="F24" i="12"/>
  <c r="E24" i="12"/>
  <c r="D24" i="12"/>
  <c r="C24" i="12"/>
  <c r="B24" i="12"/>
  <c r="M18" i="12"/>
  <c r="L18" i="12"/>
  <c r="K18" i="12"/>
  <c r="J18" i="12"/>
  <c r="I18" i="12"/>
  <c r="H18" i="12"/>
  <c r="G18" i="12"/>
  <c r="F18" i="12"/>
  <c r="E18" i="12"/>
  <c r="D18" i="12"/>
  <c r="C18" i="12"/>
  <c r="B18" i="12"/>
  <c r="M12" i="12"/>
  <c r="L12" i="12"/>
  <c r="K12" i="12"/>
  <c r="J12" i="12"/>
  <c r="I12" i="12"/>
  <c r="H12" i="12"/>
  <c r="G12" i="12"/>
  <c r="F12" i="12"/>
  <c r="E12" i="12"/>
  <c r="D12" i="12"/>
  <c r="C12" i="12"/>
  <c r="B12" i="12"/>
  <c r="M6" i="12"/>
  <c r="L6" i="12"/>
  <c r="K6" i="12"/>
  <c r="J6" i="12"/>
  <c r="J34" i="12" s="1"/>
  <c r="J28" i="12" s="1"/>
  <c r="I6" i="12"/>
  <c r="H6" i="12"/>
  <c r="G6" i="12"/>
  <c r="F6" i="12"/>
  <c r="F34" i="12" s="1"/>
  <c r="F28" i="12" s="1"/>
  <c r="E6" i="12"/>
  <c r="D6" i="12"/>
  <c r="C6" i="12"/>
  <c r="B6" i="12"/>
  <c r="H44" i="12" l="1"/>
  <c r="G34" i="12"/>
  <c r="G28" i="12" s="1"/>
  <c r="G46" i="12"/>
  <c r="D34" i="12"/>
  <c r="D28" i="12" s="1"/>
  <c r="D46" i="12"/>
  <c r="L46" i="12"/>
  <c r="L44" i="12"/>
  <c r="E34" i="12"/>
  <c r="E28" i="12" s="1"/>
  <c r="I34" i="12"/>
  <c r="I28" i="12" s="1"/>
  <c r="M34" i="12"/>
  <c r="M28" i="12" s="1"/>
  <c r="I46" i="12"/>
  <c r="C34" i="12"/>
  <c r="C28" i="12" s="1"/>
  <c r="K34" i="12"/>
  <c r="K28" i="12" s="1"/>
  <c r="C46" i="12"/>
  <c r="K46" i="12"/>
  <c r="H34" i="12"/>
  <c r="H28" i="12" s="1"/>
  <c r="L34" i="12"/>
  <c r="L28" i="12" s="1"/>
  <c r="H46" i="12"/>
  <c r="O6" i="12"/>
  <c r="O12" i="12"/>
  <c r="O18" i="12"/>
  <c r="O34" i="12" s="1"/>
  <c r="O28" i="12" s="1"/>
  <c r="O24" i="12"/>
  <c r="D44" i="12"/>
  <c r="C44" i="12"/>
  <c r="G44" i="12"/>
  <c r="K44" i="12"/>
  <c r="B34" i="12"/>
  <c r="B28" i="12" s="1"/>
  <c r="E40" i="12"/>
  <c r="E46" i="12" s="1"/>
  <c r="M40" i="12"/>
  <c r="M46" i="12" s="1"/>
  <c r="B40" i="12"/>
  <c r="F40" i="12"/>
  <c r="F46" i="12" s="1"/>
  <c r="J40" i="12"/>
  <c r="J46" i="12" s="1"/>
  <c r="I44" i="12"/>
  <c r="B46" i="12" l="1"/>
  <c r="O40" i="12"/>
  <c r="O46" i="12" s="1"/>
</calcChain>
</file>

<file path=xl/comments1.xml><?xml version="1.0" encoding="utf-8"?>
<comments xmlns="http://schemas.openxmlformats.org/spreadsheetml/2006/main">
  <authors>
    <author>Phoebe Hebden</author>
  </authors>
  <commentList>
    <comment ref="C78" authorId="0" shapeId="0">
      <text>
        <r>
          <rPr>
            <b/>
            <sz val="9"/>
            <color indexed="81"/>
            <rFont val="Tahoma"/>
            <family val="2"/>
          </rPr>
          <t>Phoebe Hebden:</t>
        </r>
        <r>
          <rPr>
            <sz val="9"/>
            <color indexed="81"/>
            <rFont val="Tahoma"/>
            <family val="2"/>
          </rPr>
          <t xml:space="preserve">
Phoebe Hebden:
Of calls answered how many were answered in 10s</t>
        </r>
      </text>
    </comment>
  </commentList>
</comments>
</file>

<file path=xl/comments2.xml><?xml version="1.0" encoding="utf-8"?>
<comments xmlns="http://schemas.openxmlformats.org/spreadsheetml/2006/main">
  <authors>
    <author>Phoebe Hebden</author>
  </authors>
  <commentList>
    <comment ref="C74" authorId="0" shapeId="0">
      <text>
        <r>
          <rPr>
            <b/>
            <sz val="9"/>
            <color indexed="81"/>
            <rFont val="Tahoma"/>
            <family val="2"/>
          </rPr>
          <t>Phoebe Hebden:</t>
        </r>
        <r>
          <rPr>
            <sz val="9"/>
            <color indexed="81"/>
            <rFont val="Tahoma"/>
            <family val="2"/>
          </rPr>
          <t xml:space="preserve">
Of calls answered how many were answered in 30s</t>
        </r>
      </text>
    </comment>
  </commentList>
</comments>
</file>

<file path=xl/sharedStrings.xml><?xml version="1.0" encoding="utf-8"?>
<sst xmlns="http://schemas.openxmlformats.org/spreadsheetml/2006/main" count="458" uniqueCount="49">
  <si>
    <t>Abandoned %</t>
  </si>
  <si>
    <t>May</t>
  </si>
  <si>
    <t>Night</t>
  </si>
  <si>
    <t>Call Volumes</t>
  </si>
  <si>
    <t>Answered Volumes</t>
  </si>
  <si>
    <t>Abandoned Volumes</t>
  </si>
  <si>
    <t>SB</t>
  </si>
  <si>
    <t>April</t>
  </si>
  <si>
    <t>June</t>
  </si>
  <si>
    <t>July</t>
  </si>
  <si>
    <t>August</t>
  </si>
  <si>
    <t>September</t>
  </si>
  <si>
    <t>October</t>
  </si>
  <si>
    <t>November</t>
  </si>
  <si>
    <t>December</t>
  </si>
  <si>
    <t>January</t>
  </si>
  <si>
    <t>February</t>
  </si>
  <si>
    <t>March</t>
  </si>
  <si>
    <t>% in 30 secs</t>
  </si>
  <si>
    <t>Total</t>
  </si>
  <si>
    <t>Total NE</t>
  </si>
  <si>
    <t>Answered %</t>
  </si>
  <si>
    <t>Answered after 30s</t>
  </si>
  <si>
    <t>Answered in 30s</t>
  </si>
  <si>
    <t>Non Emergency Call Data FY 18-19</t>
  </si>
  <si>
    <t>2012-2013</t>
  </si>
  <si>
    <t>2013-2014</t>
  </si>
  <si>
    <t>2014-2015</t>
  </si>
  <si>
    <t>2015-2016</t>
  </si>
  <si>
    <t>2016-2017</t>
  </si>
  <si>
    <t>2017-2018</t>
  </si>
  <si>
    <t>999 Data</t>
  </si>
  <si>
    <t>Calls Offered</t>
  </si>
  <si>
    <t>Calls Answered</t>
  </si>
  <si>
    <t>Calls Abandoned</t>
  </si>
  <si>
    <t>Calls Aswered in 10 seconds</t>
  </si>
  <si>
    <t>Non Emergency</t>
  </si>
  <si>
    <t>Calls Aswered in 30 seconds</t>
  </si>
  <si>
    <t>% Calls Aswered in 10 seconds</t>
  </si>
  <si>
    <t>% Calls Aswered in 30 seconds</t>
  </si>
  <si>
    <t>% Calls Answered</t>
  </si>
  <si>
    <t>% Calls Abandoned</t>
  </si>
  <si>
    <r>
      <rPr>
        <b/>
        <sz val="11"/>
        <color theme="1"/>
        <rFont val="Calibri"/>
        <family val="2"/>
        <scheme val="minor"/>
      </rPr>
      <t>Please Note:</t>
    </r>
    <r>
      <rPr>
        <sz val="11"/>
        <color theme="1"/>
        <rFont val="Calibri"/>
        <family val="2"/>
        <scheme val="minor"/>
      </rPr>
      <t xml:space="preserve">
999 calls do not abandon, calls are held by BT to ensure the force receives every call.  
Due to a change in recording systems data from March 2018 (data highlighted below) onwards is no longer comparable with data from previous years.    </t>
    </r>
  </si>
  <si>
    <t>2018-2019</t>
  </si>
  <si>
    <t>Average Answer Time</t>
  </si>
  <si>
    <t>Average</t>
  </si>
  <si>
    <t>2019-2020</t>
  </si>
  <si>
    <t>2019 - 2020</t>
  </si>
  <si>
    <r>
      <rPr>
        <b/>
        <sz val="11"/>
        <color theme="1"/>
        <rFont val="Calibri"/>
        <family val="2"/>
        <scheme val="minor"/>
      </rPr>
      <t>Please Note:</t>
    </r>
    <r>
      <rPr>
        <sz val="11"/>
        <color theme="1"/>
        <rFont val="Calibri"/>
        <family val="2"/>
        <scheme val="minor"/>
      </rPr>
      <t xml:space="preserve">
The data is based on calls received at the Switchboard (101, 0845, 01244 etc.) between the hours of 8am-10pm and Public Non-Emergency calls (101, 0845, 01244 etc.) calls received between the hours of 10pm-8am.
Due to a change in recording systems data from March 2018 (data highlighted below) onwards is no longer comparable with data from previous years.    
Due to the implementation of an IVR in July 2019 call perofrmance recored after this date is no longer comparable with previous years.   From July 19 onwards Non-Emergency Calls are based on calls presented to the 101, 0845 and International Callers line, regardless of their final destination in the force.  Abandoned call volumes include those that have been automatically terminated as part of the IVR process.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</si>
</sst>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_-;\-* #,##0_-;_-* &quot;-&quot;??_-;_-@_-"/>
    <numFmt numFmtId="166" formatCode="[$-F400]h:mm:ss\ AM/PM"/>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color theme="1"/>
      <name val="Calibri"/>
      <family val="2"/>
      <scheme val="minor"/>
    </font>
    <font>
      <sz val="11"/>
      <color theme="0"/>
      <name val="Calibri"/>
      <family val="2"/>
      <scheme val="minor"/>
    </font>
    <font>
      <sz val="11"/>
      <name val="Calibri"/>
      <family val="2"/>
      <scheme val="minor"/>
    </font>
    <font>
      <sz val="9"/>
      <color indexed="81"/>
      <name val="Tahoma"/>
      <family val="2"/>
    </font>
    <font>
      <b/>
      <sz val="9"/>
      <color indexed="81"/>
      <name val="Tahoma"/>
      <family val="2"/>
    </font>
    <font>
      <b/>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rgb="FF9999FF"/>
        <bgColor indexed="64"/>
      </patternFill>
    </fill>
    <fill>
      <patternFill patternType="solid">
        <fgColor theme="0" tint="-0.249977111117893"/>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cellStyleXfs>
  <cellXfs count="52">
    <xf numFmtId="0" fontId="0" fillId="0" borderId="0" xfId="0"/>
    <xf numFmtId="165" fontId="0" fillId="0" borderId="0" xfId="1" applyNumberFormat="1" applyFont="1"/>
    <xf numFmtId="0" fontId="0" fillId="0" borderId="0" xfId="0" applyAlignment="1"/>
    <xf numFmtId="0" fontId="0" fillId="2" borderId="0" xfId="0" applyFill="1" applyAlignment="1"/>
    <xf numFmtId="0" fontId="2" fillId="2" borderId="0" xfId="0" applyFont="1" applyFill="1" applyAlignment="1"/>
    <xf numFmtId="165" fontId="0" fillId="0" borderId="0" xfId="1" applyNumberFormat="1" applyFont="1" applyAlignment="1"/>
    <xf numFmtId="10" fontId="0" fillId="0" borderId="0" xfId="2" applyNumberFormat="1" applyFont="1" applyAlignment="1"/>
    <xf numFmtId="164" fontId="0" fillId="0" borderId="0" xfId="2" applyNumberFormat="1" applyFont="1" applyAlignment="1"/>
    <xf numFmtId="164" fontId="0" fillId="0" borderId="0" xfId="0" applyNumberFormat="1" applyAlignment="1"/>
    <xf numFmtId="0" fontId="0" fillId="0" borderId="0" xfId="0" applyFill="1" applyAlignment="1"/>
    <xf numFmtId="0" fontId="2" fillId="0" borderId="0" xfId="0" applyFont="1" applyFill="1" applyAlignment="1"/>
    <xf numFmtId="165" fontId="0" fillId="0" borderId="0" xfId="1" applyNumberFormat="1" applyFont="1" applyFill="1" applyAlignment="1"/>
    <xf numFmtId="10" fontId="0" fillId="0" borderId="0" xfId="2" applyNumberFormat="1" applyFont="1" applyFill="1" applyAlignment="1"/>
    <xf numFmtId="164" fontId="0" fillId="0" borderId="0" xfId="2" applyNumberFormat="1" applyFont="1" applyFill="1" applyAlignment="1"/>
    <xf numFmtId="17" fontId="0" fillId="0" borderId="0" xfId="0" applyNumberFormat="1"/>
    <xf numFmtId="0" fontId="0" fillId="0" borderId="0" xfId="0" applyFill="1" applyAlignment="1">
      <alignment horizontal="center"/>
    </xf>
    <xf numFmtId="164" fontId="0" fillId="0" borderId="0" xfId="2" applyNumberFormat="1" applyFont="1"/>
    <xf numFmtId="9" fontId="6" fillId="0" borderId="0" xfId="2" applyFont="1"/>
    <xf numFmtId="165" fontId="5" fillId="5" borderId="0" xfId="1" applyNumberFormat="1" applyFont="1" applyFill="1"/>
    <xf numFmtId="164" fontId="5" fillId="5" borderId="0" xfId="2" applyNumberFormat="1" applyFont="1" applyFill="1"/>
    <xf numFmtId="165" fontId="1" fillId="0" borderId="0" xfId="1" applyNumberFormat="1" applyFont="1" applyFill="1"/>
    <xf numFmtId="164" fontId="1" fillId="0" borderId="0" xfId="2" applyNumberFormat="1" applyFont="1" applyFill="1"/>
    <xf numFmtId="0" fontId="0" fillId="0" borderId="0" xfId="0" applyAlignment="1">
      <alignment horizontal="right"/>
    </xf>
    <xf numFmtId="0" fontId="0" fillId="0" borderId="0" xfId="0" applyFill="1" applyAlignment="1">
      <alignment horizontal="right"/>
    </xf>
    <xf numFmtId="0" fontId="6" fillId="0" borderId="0" xfId="0" applyFont="1" applyAlignment="1">
      <alignment horizontal="right"/>
    </xf>
    <xf numFmtId="17" fontId="0" fillId="0" borderId="0" xfId="0" applyNumberFormat="1" applyAlignment="1">
      <alignment horizontal="right"/>
    </xf>
    <xf numFmtId="165" fontId="6" fillId="0" borderId="0" xfId="1" applyNumberFormat="1" applyFont="1" applyAlignment="1">
      <alignment horizontal="right"/>
    </xf>
    <xf numFmtId="165" fontId="5" fillId="5" borderId="0" xfId="1" applyNumberFormat="1" applyFont="1" applyFill="1" applyAlignment="1">
      <alignment horizontal="right"/>
    </xf>
    <xf numFmtId="165" fontId="1" fillId="0" borderId="0" xfId="1" applyNumberFormat="1" applyFont="1" applyFill="1" applyAlignment="1">
      <alignment horizontal="right"/>
    </xf>
    <xf numFmtId="9" fontId="6" fillId="0" borderId="0" xfId="2" applyFont="1" applyAlignment="1">
      <alignment horizontal="right"/>
    </xf>
    <xf numFmtId="9" fontId="5" fillId="5" borderId="0" xfId="2" applyFont="1" applyFill="1" applyAlignment="1">
      <alignment horizontal="right"/>
    </xf>
    <xf numFmtId="0" fontId="5" fillId="5" borderId="0" xfId="0" applyFont="1" applyFill="1" applyAlignment="1">
      <alignment horizontal="right"/>
    </xf>
    <xf numFmtId="164" fontId="6" fillId="0" borderId="0" xfId="2" applyNumberFormat="1" applyFont="1" applyAlignment="1">
      <alignment horizontal="right"/>
    </xf>
    <xf numFmtId="164" fontId="0" fillId="0" borderId="0" xfId="2" applyNumberFormat="1" applyFont="1" applyAlignment="1">
      <alignment horizontal="right"/>
    </xf>
    <xf numFmtId="164" fontId="5" fillId="5" borderId="0" xfId="2" applyNumberFormat="1" applyFont="1" applyFill="1" applyAlignment="1">
      <alignment horizontal="right"/>
    </xf>
    <xf numFmtId="166" fontId="0" fillId="0" borderId="0" xfId="0" applyNumberFormat="1" applyAlignment="1">
      <alignment horizontal="right"/>
    </xf>
    <xf numFmtId="0" fontId="2" fillId="0" borderId="0" xfId="0" applyFont="1" applyAlignment="1">
      <alignment horizontal="right"/>
    </xf>
    <xf numFmtId="0" fontId="9" fillId="0" borderId="0" xfId="0" applyFont="1" applyAlignment="1">
      <alignment horizontal="right"/>
    </xf>
    <xf numFmtId="165" fontId="2" fillId="0" borderId="0" xfId="0" applyNumberFormat="1" applyFont="1" applyAlignment="1">
      <alignment horizontal="right"/>
    </xf>
    <xf numFmtId="9" fontId="9" fillId="0" borderId="0" xfId="2" applyFont="1" applyAlignment="1">
      <alignment horizontal="right"/>
    </xf>
    <xf numFmtId="164" fontId="2" fillId="0" borderId="0" xfId="2" applyNumberFormat="1" applyFont="1" applyAlignment="1">
      <alignment horizontal="right"/>
    </xf>
    <xf numFmtId="166" fontId="2" fillId="0" borderId="0" xfId="0" applyNumberFormat="1" applyFont="1" applyAlignment="1">
      <alignment horizontal="right"/>
    </xf>
    <xf numFmtId="0" fontId="2" fillId="0" borderId="0" xfId="0" applyFont="1"/>
    <xf numFmtId="165" fontId="2" fillId="0" borderId="0" xfId="0" applyNumberFormat="1" applyFont="1"/>
    <xf numFmtId="164" fontId="2" fillId="0" borderId="0" xfId="2" applyNumberFormat="1" applyFont="1"/>
    <xf numFmtId="0" fontId="6" fillId="3" borderId="0" xfId="0" applyFont="1" applyFill="1" applyAlignment="1">
      <alignment horizontal="center"/>
    </xf>
    <xf numFmtId="0" fontId="0" fillId="0" borderId="0" xfId="0" applyAlignment="1">
      <alignment horizontal="left" wrapText="1"/>
    </xf>
    <xf numFmtId="0" fontId="0" fillId="0" borderId="0" xfId="0" applyAlignment="1">
      <alignment horizontal="left"/>
    </xf>
    <xf numFmtId="0" fontId="4" fillId="0" borderId="0" xfId="0" applyFont="1"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0" fillId="0" borderId="0" xfId="0" applyAlignment="1">
      <alignment horizontal="center"/>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2:P90"/>
  <sheetViews>
    <sheetView tabSelected="1" zoomScale="80" zoomScaleNormal="80" workbookViewId="0">
      <selection activeCell="J91" sqref="J91"/>
    </sheetView>
  </sheetViews>
  <sheetFormatPr defaultRowHeight="15" x14ac:dyDescent="0.25"/>
  <cols>
    <col min="1" max="1" width="5.42578125" customWidth="1"/>
    <col min="2" max="2" width="10.5703125" style="22" bestFit="1" customWidth="1"/>
    <col min="3" max="14" width="12.28515625" style="22" customWidth="1"/>
    <col min="15" max="15" width="9.42578125" style="36" bestFit="1" customWidth="1"/>
  </cols>
  <sheetData>
    <row r="2" spans="2:15" x14ac:dyDescent="0.25">
      <c r="C2" s="46" t="s">
        <v>42</v>
      </c>
      <c r="D2" s="47"/>
      <c r="E2" s="47"/>
      <c r="F2" s="47"/>
      <c r="G2" s="47"/>
      <c r="H2" s="47"/>
      <c r="I2" s="47"/>
      <c r="J2" s="47"/>
      <c r="K2" s="47"/>
      <c r="L2" s="47"/>
      <c r="M2" s="47"/>
      <c r="N2" s="47"/>
    </row>
    <row r="3" spans="2:15" x14ac:dyDescent="0.25">
      <c r="C3" s="47"/>
      <c r="D3" s="47"/>
      <c r="E3" s="47"/>
      <c r="F3" s="47"/>
      <c r="G3" s="47"/>
      <c r="H3" s="47"/>
      <c r="I3" s="47"/>
      <c r="J3" s="47"/>
      <c r="K3" s="47"/>
      <c r="L3" s="47"/>
      <c r="M3" s="47"/>
      <c r="N3" s="47"/>
    </row>
    <row r="4" spans="2:15" x14ac:dyDescent="0.25">
      <c r="C4" s="47"/>
      <c r="D4" s="47"/>
      <c r="E4" s="47"/>
      <c r="F4" s="47"/>
      <c r="G4" s="47"/>
      <c r="H4" s="47"/>
      <c r="I4" s="47"/>
      <c r="J4" s="47"/>
      <c r="K4" s="47"/>
      <c r="L4" s="47"/>
      <c r="M4" s="47"/>
      <c r="N4" s="47"/>
    </row>
    <row r="5" spans="2:15" x14ac:dyDescent="0.25">
      <c r="C5" s="47"/>
      <c r="D5" s="47"/>
      <c r="E5" s="47"/>
      <c r="F5" s="47"/>
      <c r="G5" s="47"/>
      <c r="H5" s="47"/>
      <c r="I5" s="47"/>
      <c r="J5" s="47"/>
      <c r="K5" s="47"/>
      <c r="L5" s="47"/>
      <c r="M5" s="47"/>
      <c r="N5" s="47"/>
    </row>
    <row r="6" spans="2:15" x14ac:dyDescent="0.25">
      <c r="C6" s="47"/>
      <c r="D6" s="47"/>
      <c r="E6" s="47"/>
      <c r="F6" s="47"/>
      <c r="G6" s="47"/>
      <c r="H6" s="47"/>
      <c r="I6" s="47"/>
      <c r="J6" s="47"/>
      <c r="K6" s="47"/>
      <c r="L6" s="47"/>
      <c r="M6" s="47"/>
      <c r="N6" s="47"/>
    </row>
    <row r="7" spans="2:15" x14ac:dyDescent="0.25">
      <c r="C7" s="47"/>
      <c r="D7" s="47"/>
      <c r="E7" s="47"/>
      <c r="F7" s="47"/>
      <c r="G7" s="47"/>
      <c r="H7" s="47"/>
      <c r="I7" s="47"/>
      <c r="J7" s="47"/>
      <c r="K7" s="47"/>
      <c r="L7" s="47"/>
      <c r="M7" s="47"/>
      <c r="N7" s="47"/>
    </row>
    <row r="9" spans="2:15" ht="18.75" x14ac:dyDescent="0.3">
      <c r="C9" s="48" t="s">
        <v>31</v>
      </c>
      <c r="D9" s="48"/>
      <c r="E9" s="48"/>
      <c r="F9" s="48"/>
      <c r="G9" s="48"/>
      <c r="H9" s="48"/>
      <c r="I9" s="48"/>
      <c r="J9" s="48"/>
      <c r="K9" s="48"/>
      <c r="L9" s="48"/>
      <c r="M9" s="48"/>
      <c r="N9" s="48"/>
    </row>
    <row r="10" spans="2:15" ht="5.25" customHeight="1" x14ac:dyDescent="0.25">
      <c r="C10" s="23"/>
      <c r="D10" s="23"/>
      <c r="E10" s="23"/>
      <c r="F10" s="23"/>
      <c r="G10" s="23"/>
      <c r="H10" s="23"/>
      <c r="I10" s="23"/>
      <c r="J10" s="23"/>
      <c r="K10" s="23"/>
      <c r="L10" s="23"/>
      <c r="M10" s="23"/>
      <c r="N10" s="23"/>
    </row>
    <row r="11" spans="2:15" ht="15.75" customHeight="1" x14ac:dyDescent="0.25">
      <c r="C11" s="49" t="s">
        <v>32</v>
      </c>
      <c r="D11" s="49"/>
      <c r="E11" s="49"/>
      <c r="F11" s="49"/>
      <c r="G11" s="49"/>
      <c r="H11" s="49"/>
      <c r="I11" s="49"/>
      <c r="J11" s="49"/>
      <c r="K11" s="49"/>
      <c r="L11" s="49"/>
      <c r="M11" s="49"/>
      <c r="N11" s="49"/>
      <c r="O11" s="49"/>
    </row>
    <row r="12" spans="2:15" x14ac:dyDescent="0.25">
      <c r="C12" s="24" t="s">
        <v>7</v>
      </c>
      <c r="D12" s="24" t="s">
        <v>1</v>
      </c>
      <c r="E12" s="24" t="s">
        <v>8</v>
      </c>
      <c r="F12" s="24" t="s">
        <v>9</v>
      </c>
      <c r="G12" s="24" t="s">
        <v>10</v>
      </c>
      <c r="H12" s="24" t="s">
        <v>11</v>
      </c>
      <c r="I12" s="24" t="s">
        <v>12</v>
      </c>
      <c r="J12" s="24" t="s">
        <v>13</v>
      </c>
      <c r="K12" s="24" t="s">
        <v>14</v>
      </c>
      <c r="L12" s="24" t="s">
        <v>15</v>
      </c>
      <c r="M12" s="24" t="s">
        <v>16</v>
      </c>
      <c r="N12" s="24" t="s">
        <v>17</v>
      </c>
      <c r="O12" s="37" t="s">
        <v>19</v>
      </c>
    </row>
    <row r="13" spans="2:15" x14ac:dyDescent="0.25">
      <c r="B13" s="25" t="s">
        <v>25</v>
      </c>
      <c r="C13" s="26">
        <v>8512</v>
      </c>
      <c r="D13" s="26">
        <v>9275</v>
      </c>
      <c r="E13" s="26">
        <v>9080</v>
      </c>
      <c r="F13" s="26">
        <v>9659</v>
      </c>
      <c r="G13" s="26">
        <v>9834</v>
      </c>
      <c r="H13" s="26">
        <v>9296</v>
      </c>
      <c r="I13" s="26">
        <v>9028</v>
      </c>
      <c r="J13" s="26">
        <v>8779</v>
      </c>
      <c r="K13" s="26">
        <v>9388</v>
      </c>
      <c r="L13" s="26">
        <v>8231</v>
      </c>
      <c r="M13" s="26">
        <v>7969</v>
      </c>
      <c r="N13" s="26">
        <v>8387</v>
      </c>
      <c r="O13" s="38">
        <f>SUM(C13:N13)</f>
        <v>107438</v>
      </c>
    </row>
    <row r="14" spans="2:15" x14ac:dyDescent="0.25">
      <c r="B14" s="22" t="s">
        <v>26</v>
      </c>
      <c r="C14" s="26">
        <v>8313</v>
      </c>
      <c r="D14" s="26">
        <v>8968</v>
      </c>
      <c r="E14" s="26">
        <v>9187</v>
      </c>
      <c r="F14" s="26">
        <v>10676</v>
      </c>
      <c r="G14" s="26">
        <v>10254</v>
      </c>
      <c r="H14" s="26">
        <v>9083</v>
      </c>
      <c r="I14" s="26">
        <v>9534</v>
      </c>
      <c r="J14" s="26">
        <v>8498</v>
      </c>
      <c r="K14" s="26">
        <v>9142</v>
      </c>
      <c r="L14" s="26">
        <v>7736</v>
      </c>
      <c r="M14" s="26">
        <v>7966</v>
      </c>
      <c r="N14" s="26">
        <v>8442</v>
      </c>
      <c r="O14" s="38">
        <f t="shared" ref="O14:O20" si="0">SUM(C14:N14)</f>
        <v>107799</v>
      </c>
    </row>
    <row r="15" spans="2:15" x14ac:dyDescent="0.25">
      <c r="B15" s="22" t="s">
        <v>27</v>
      </c>
      <c r="C15" s="26">
        <v>8333</v>
      </c>
      <c r="D15" s="26">
        <v>9066</v>
      </c>
      <c r="E15" s="26">
        <v>8861</v>
      </c>
      <c r="F15" s="26">
        <v>9947</v>
      </c>
      <c r="G15" s="26">
        <v>8931</v>
      </c>
      <c r="H15" s="26">
        <v>8522</v>
      </c>
      <c r="I15" s="26">
        <v>8516</v>
      </c>
      <c r="J15" s="26">
        <v>8065</v>
      </c>
      <c r="K15" s="26">
        <v>7775</v>
      </c>
      <c r="L15" s="26">
        <v>7062</v>
      </c>
      <c r="M15" s="26">
        <v>6913</v>
      </c>
      <c r="N15" s="26">
        <v>7501</v>
      </c>
      <c r="O15" s="38">
        <f t="shared" si="0"/>
        <v>99492</v>
      </c>
    </row>
    <row r="16" spans="2:15" x14ac:dyDescent="0.25">
      <c r="B16" s="22" t="s">
        <v>28</v>
      </c>
      <c r="C16" s="26">
        <v>7568</v>
      </c>
      <c r="D16" s="26">
        <v>7780</v>
      </c>
      <c r="E16" s="26">
        <v>8211</v>
      </c>
      <c r="F16" s="26">
        <v>8888</v>
      </c>
      <c r="G16" s="26">
        <v>8916</v>
      </c>
      <c r="H16" s="26">
        <v>7811</v>
      </c>
      <c r="I16" s="26">
        <v>8657</v>
      </c>
      <c r="J16" s="26">
        <v>8199</v>
      </c>
      <c r="K16" s="26">
        <v>8574</v>
      </c>
      <c r="L16" s="26">
        <v>7322</v>
      </c>
      <c r="M16" s="26">
        <v>6944</v>
      </c>
      <c r="N16" s="26">
        <v>7509</v>
      </c>
      <c r="O16" s="38">
        <f t="shared" si="0"/>
        <v>96379</v>
      </c>
    </row>
    <row r="17" spans="2:15" x14ac:dyDescent="0.25">
      <c r="B17" s="22" t="s">
        <v>29</v>
      </c>
      <c r="C17" s="26">
        <v>7576</v>
      </c>
      <c r="D17" s="26">
        <v>9099</v>
      </c>
      <c r="E17" s="26">
        <v>9002</v>
      </c>
      <c r="F17" s="26">
        <v>9318</v>
      </c>
      <c r="G17" s="26">
        <v>9411</v>
      </c>
      <c r="H17" s="26">
        <v>8966</v>
      </c>
      <c r="I17" s="26">
        <v>9162</v>
      </c>
      <c r="J17" s="26">
        <v>8036</v>
      </c>
      <c r="K17" s="26">
        <v>8547</v>
      </c>
      <c r="L17" s="26">
        <v>7531</v>
      </c>
      <c r="M17" s="26">
        <v>7776</v>
      </c>
      <c r="N17" s="26">
        <v>8410</v>
      </c>
      <c r="O17" s="38">
        <f t="shared" si="0"/>
        <v>102834</v>
      </c>
    </row>
    <row r="18" spans="2:15" x14ac:dyDescent="0.25">
      <c r="B18" s="22" t="s">
        <v>30</v>
      </c>
      <c r="C18" s="26">
        <v>8912</v>
      </c>
      <c r="D18" s="26">
        <v>9729</v>
      </c>
      <c r="E18" s="26">
        <v>9652</v>
      </c>
      <c r="F18" s="26">
        <v>10805</v>
      </c>
      <c r="G18" s="26">
        <v>10268</v>
      </c>
      <c r="H18" s="26">
        <v>9805</v>
      </c>
      <c r="I18" s="26">
        <v>9969</v>
      </c>
      <c r="J18" s="26">
        <v>9415</v>
      </c>
      <c r="K18" s="26">
        <v>10204</v>
      </c>
      <c r="L18" s="26">
        <v>8754</v>
      </c>
      <c r="M18" s="26">
        <v>8502</v>
      </c>
      <c r="N18" s="27">
        <v>9549</v>
      </c>
      <c r="O18" s="38">
        <f t="shared" si="0"/>
        <v>115564</v>
      </c>
    </row>
    <row r="19" spans="2:15" x14ac:dyDescent="0.25">
      <c r="B19" s="22" t="s">
        <v>43</v>
      </c>
      <c r="C19" s="26">
        <v>9820</v>
      </c>
      <c r="D19" s="26">
        <v>11338</v>
      </c>
      <c r="E19" s="26">
        <v>12501</v>
      </c>
      <c r="F19" s="26">
        <v>12587</v>
      </c>
      <c r="G19" s="26">
        <v>11214</v>
      </c>
      <c r="H19" s="26">
        <v>9959</v>
      </c>
      <c r="I19" s="26">
        <v>10901</v>
      </c>
      <c r="J19" s="26">
        <v>10431</v>
      </c>
      <c r="K19" s="26">
        <v>10891</v>
      </c>
      <c r="L19" s="26">
        <v>9984</v>
      </c>
      <c r="M19" s="26">
        <v>9533</v>
      </c>
      <c r="N19" s="28">
        <v>10770</v>
      </c>
      <c r="O19" s="38">
        <f t="shared" si="0"/>
        <v>129929</v>
      </c>
    </row>
    <row r="20" spans="2:15" x14ac:dyDescent="0.25">
      <c r="B20" s="22" t="s">
        <v>46</v>
      </c>
      <c r="C20" s="26">
        <v>11148</v>
      </c>
      <c r="D20" s="26">
        <v>11270</v>
      </c>
      <c r="E20" s="26">
        <v>11402</v>
      </c>
      <c r="F20" s="26">
        <v>14046</v>
      </c>
      <c r="G20" s="26">
        <v>13946</v>
      </c>
      <c r="H20" s="26">
        <v>11943</v>
      </c>
      <c r="I20" s="26">
        <v>12408</v>
      </c>
      <c r="J20" s="26">
        <v>11983</v>
      </c>
      <c r="K20" s="26">
        <v>12330</v>
      </c>
      <c r="L20" s="26">
        <v>11584</v>
      </c>
      <c r="M20" s="26">
        <v>11588</v>
      </c>
      <c r="N20" s="28"/>
      <c r="O20" s="38">
        <f t="shared" si="0"/>
        <v>133648</v>
      </c>
    </row>
    <row r="21" spans="2:15" x14ac:dyDescent="0.25">
      <c r="C21" s="26"/>
      <c r="D21" s="26"/>
      <c r="E21" s="26"/>
      <c r="F21" s="26"/>
      <c r="G21" s="26"/>
      <c r="H21" s="26"/>
      <c r="I21" s="26"/>
      <c r="J21" s="26"/>
      <c r="K21" s="26"/>
      <c r="L21" s="26"/>
      <c r="M21" s="26"/>
      <c r="N21" s="28"/>
      <c r="O21" s="38"/>
    </row>
    <row r="22" spans="2:15" x14ac:dyDescent="0.25">
      <c r="C22" s="24"/>
      <c r="D22" s="24"/>
      <c r="E22" s="24"/>
      <c r="F22" s="24"/>
      <c r="G22" s="24"/>
      <c r="H22" s="24"/>
      <c r="I22" s="24"/>
      <c r="J22" s="24"/>
      <c r="K22" s="24"/>
      <c r="L22" s="24"/>
      <c r="M22" s="24"/>
      <c r="N22" s="24"/>
    </row>
    <row r="23" spans="2:15" x14ac:dyDescent="0.25">
      <c r="C23" s="45" t="s">
        <v>33</v>
      </c>
      <c r="D23" s="45"/>
      <c r="E23" s="45"/>
      <c r="F23" s="45"/>
      <c r="G23" s="45"/>
      <c r="H23" s="45"/>
      <c r="I23" s="45"/>
      <c r="J23" s="45"/>
      <c r="K23" s="45"/>
      <c r="L23" s="45"/>
      <c r="M23" s="45"/>
      <c r="N23" s="45"/>
      <c r="O23" s="45"/>
    </row>
    <row r="24" spans="2:15" x14ac:dyDescent="0.25">
      <c r="C24" s="24" t="s">
        <v>7</v>
      </c>
      <c r="D24" s="24" t="s">
        <v>1</v>
      </c>
      <c r="E24" s="24" t="s">
        <v>8</v>
      </c>
      <c r="F24" s="24" t="s">
        <v>9</v>
      </c>
      <c r="G24" s="24" t="s">
        <v>10</v>
      </c>
      <c r="H24" s="24" t="s">
        <v>11</v>
      </c>
      <c r="I24" s="24" t="s">
        <v>12</v>
      </c>
      <c r="J24" s="24" t="s">
        <v>13</v>
      </c>
      <c r="K24" s="24" t="s">
        <v>14</v>
      </c>
      <c r="L24" s="24" t="s">
        <v>15</v>
      </c>
      <c r="M24" s="24" t="s">
        <v>16</v>
      </c>
      <c r="N24" s="24" t="s">
        <v>17</v>
      </c>
      <c r="O24" s="37" t="s">
        <v>19</v>
      </c>
    </row>
    <row r="25" spans="2:15" x14ac:dyDescent="0.25">
      <c r="B25" s="25" t="s">
        <v>25</v>
      </c>
      <c r="C25" s="26">
        <v>8512</v>
      </c>
      <c r="D25" s="26">
        <v>9275</v>
      </c>
      <c r="E25" s="26">
        <v>9080</v>
      </c>
      <c r="F25" s="26">
        <v>9659</v>
      </c>
      <c r="G25" s="26">
        <v>9834</v>
      </c>
      <c r="H25" s="26">
        <v>9296</v>
      </c>
      <c r="I25" s="26">
        <v>9028</v>
      </c>
      <c r="J25" s="26">
        <v>8779</v>
      </c>
      <c r="K25" s="26">
        <v>9388</v>
      </c>
      <c r="L25" s="26">
        <v>8231</v>
      </c>
      <c r="M25" s="26">
        <v>7969</v>
      </c>
      <c r="N25" s="26">
        <v>8387</v>
      </c>
      <c r="O25" s="38">
        <f>SUM(C25:N25)</f>
        <v>107438</v>
      </c>
    </row>
    <row r="26" spans="2:15" x14ac:dyDescent="0.25">
      <c r="B26" s="22" t="s">
        <v>26</v>
      </c>
      <c r="C26" s="26">
        <v>8313</v>
      </c>
      <c r="D26" s="26">
        <v>8968</v>
      </c>
      <c r="E26" s="26">
        <v>9187</v>
      </c>
      <c r="F26" s="26">
        <v>10676</v>
      </c>
      <c r="G26" s="26">
        <v>10254</v>
      </c>
      <c r="H26" s="26">
        <v>9083</v>
      </c>
      <c r="I26" s="26">
        <v>9534</v>
      </c>
      <c r="J26" s="26">
        <v>8498</v>
      </c>
      <c r="K26" s="26">
        <v>9142</v>
      </c>
      <c r="L26" s="26">
        <v>7736</v>
      </c>
      <c r="M26" s="26">
        <v>7966</v>
      </c>
      <c r="N26" s="26">
        <v>8442</v>
      </c>
      <c r="O26" s="38">
        <f t="shared" ref="O26:O32" si="1">SUM(C26:N26)</f>
        <v>107799</v>
      </c>
    </row>
    <row r="27" spans="2:15" x14ac:dyDescent="0.25">
      <c r="B27" s="22" t="s">
        <v>27</v>
      </c>
      <c r="C27" s="26">
        <v>8333</v>
      </c>
      <c r="D27" s="26">
        <v>9066</v>
      </c>
      <c r="E27" s="26">
        <v>8861</v>
      </c>
      <c r="F27" s="26">
        <v>9947</v>
      </c>
      <c r="G27" s="26">
        <v>8931</v>
      </c>
      <c r="H27" s="26">
        <v>8522</v>
      </c>
      <c r="I27" s="26">
        <v>8516</v>
      </c>
      <c r="J27" s="26">
        <v>8065</v>
      </c>
      <c r="K27" s="26">
        <v>7775</v>
      </c>
      <c r="L27" s="26">
        <v>7062</v>
      </c>
      <c r="M27" s="26">
        <v>6913</v>
      </c>
      <c r="N27" s="26">
        <v>7501</v>
      </c>
      <c r="O27" s="38">
        <f t="shared" si="1"/>
        <v>99492</v>
      </c>
    </row>
    <row r="28" spans="2:15" x14ac:dyDescent="0.25">
      <c r="B28" s="22" t="s">
        <v>28</v>
      </c>
      <c r="C28" s="26">
        <v>7568</v>
      </c>
      <c r="D28" s="26">
        <v>7780</v>
      </c>
      <c r="E28" s="26">
        <v>8211</v>
      </c>
      <c r="F28" s="26">
        <v>8888</v>
      </c>
      <c r="G28" s="26">
        <v>8916</v>
      </c>
      <c r="H28" s="26">
        <v>7811</v>
      </c>
      <c r="I28" s="26">
        <v>8657</v>
      </c>
      <c r="J28" s="26">
        <v>8199</v>
      </c>
      <c r="K28" s="26">
        <v>8574</v>
      </c>
      <c r="L28" s="26">
        <v>7322</v>
      </c>
      <c r="M28" s="26">
        <v>6944</v>
      </c>
      <c r="N28" s="26">
        <v>7509</v>
      </c>
      <c r="O28" s="38">
        <f t="shared" si="1"/>
        <v>96379</v>
      </c>
    </row>
    <row r="29" spans="2:15" x14ac:dyDescent="0.25">
      <c r="B29" s="22" t="s">
        <v>29</v>
      </c>
      <c r="C29" s="26">
        <v>7576</v>
      </c>
      <c r="D29" s="26">
        <v>9099</v>
      </c>
      <c r="E29" s="26">
        <v>9002</v>
      </c>
      <c r="F29" s="26">
        <v>9318</v>
      </c>
      <c r="G29" s="26">
        <v>9411</v>
      </c>
      <c r="H29" s="26">
        <v>8966</v>
      </c>
      <c r="I29" s="26">
        <v>9162</v>
      </c>
      <c r="J29" s="26">
        <v>8036</v>
      </c>
      <c r="K29" s="26">
        <v>8547</v>
      </c>
      <c r="L29" s="26">
        <v>7531</v>
      </c>
      <c r="M29" s="26">
        <v>7776</v>
      </c>
      <c r="N29" s="26">
        <v>8410</v>
      </c>
      <c r="O29" s="38">
        <f t="shared" si="1"/>
        <v>102834</v>
      </c>
    </row>
    <row r="30" spans="2:15" x14ac:dyDescent="0.25">
      <c r="B30" s="22" t="s">
        <v>30</v>
      </c>
      <c r="C30" s="26">
        <v>8912</v>
      </c>
      <c r="D30" s="26">
        <v>9729</v>
      </c>
      <c r="E30" s="26">
        <v>9652</v>
      </c>
      <c r="F30" s="26">
        <v>10805</v>
      </c>
      <c r="G30" s="26">
        <v>10268</v>
      </c>
      <c r="H30" s="26">
        <v>9805</v>
      </c>
      <c r="I30" s="26">
        <v>9969</v>
      </c>
      <c r="J30" s="26">
        <v>9415</v>
      </c>
      <c r="K30" s="26">
        <v>10204</v>
      </c>
      <c r="L30" s="26">
        <v>8754</v>
      </c>
      <c r="M30" s="26">
        <v>8502</v>
      </c>
      <c r="N30" s="27">
        <v>9549</v>
      </c>
      <c r="O30" s="38">
        <f t="shared" si="1"/>
        <v>115564</v>
      </c>
    </row>
    <row r="31" spans="2:15" x14ac:dyDescent="0.25">
      <c r="B31" s="22" t="s">
        <v>43</v>
      </c>
      <c r="C31" s="26">
        <v>9820</v>
      </c>
      <c r="D31" s="26">
        <v>11338</v>
      </c>
      <c r="E31" s="26">
        <v>12501</v>
      </c>
      <c r="F31" s="26">
        <v>12587</v>
      </c>
      <c r="G31" s="26">
        <v>11214</v>
      </c>
      <c r="H31" s="26">
        <v>9959</v>
      </c>
      <c r="I31" s="26">
        <v>10901</v>
      </c>
      <c r="J31" s="26">
        <v>10431</v>
      </c>
      <c r="K31" s="26">
        <v>10891</v>
      </c>
      <c r="L31" s="26">
        <v>9984</v>
      </c>
      <c r="M31" s="26">
        <v>9533</v>
      </c>
      <c r="N31" s="28">
        <v>10770</v>
      </c>
      <c r="O31" s="38">
        <f t="shared" si="1"/>
        <v>129929</v>
      </c>
    </row>
    <row r="32" spans="2:15" x14ac:dyDescent="0.25">
      <c r="B32" s="22" t="s">
        <v>46</v>
      </c>
      <c r="C32" s="26">
        <v>11148</v>
      </c>
      <c r="D32" s="26">
        <v>11270</v>
      </c>
      <c r="E32" s="26">
        <v>11402</v>
      </c>
      <c r="F32" s="26">
        <v>14046</v>
      </c>
      <c r="G32" s="26">
        <v>13946</v>
      </c>
      <c r="H32" s="26">
        <v>11934</v>
      </c>
      <c r="I32" s="26">
        <v>12408</v>
      </c>
      <c r="J32" s="26">
        <v>11983</v>
      </c>
      <c r="K32" s="26">
        <v>12330</v>
      </c>
      <c r="L32" s="26">
        <v>11584</v>
      </c>
      <c r="M32" s="26">
        <v>11588</v>
      </c>
      <c r="N32" s="28">
        <v>10788</v>
      </c>
      <c r="O32" s="38">
        <f t="shared" si="1"/>
        <v>144427</v>
      </c>
    </row>
    <row r="33" spans="2:16" x14ac:dyDescent="0.25">
      <c r="C33" s="24"/>
      <c r="D33" s="24"/>
      <c r="E33" s="24"/>
      <c r="F33" s="24"/>
      <c r="G33" s="24"/>
      <c r="H33" s="24"/>
      <c r="I33" s="24"/>
      <c r="J33" s="24"/>
      <c r="K33" s="24"/>
      <c r="L33" s="24"/>
      <c r="M33" s="24"/>
      <c r="N33" s="24"/>
    </row>
    <row r="34" spans="2:16" x14ac:dyDescent="0.25">
      <c r="C34" s="45" t="s">
        <v>40</v>
      </c>
      <c r="D34" s="45"/>
      <c r="E34" s="45"/>
      <c r="F34" s="45"/>
      <c r="G34" s="45"/>
      <c r="H34" s="45"/>
      <c r="I34" s="45"/>
      <c r="J34" s="45"/>
      <c r="K34" s="45"/>
      <c r="L34" s="45"/>
      <c r="M34" s="45"/>
      <c r="N34" s="45"/>
      <c r="O34" s="45"/>
    </row>
    <row r="35" spans="2:16" x14ac:dyDescent="0.25">
      <c r="C35" s="24" t="s">
        <v>7</v>
      </c>
      <c r="D35" s="24" t="s">
        <v>1</v>
      </c>
      <c r="E35" s="24" t="s">
        <v>8</v>
      </c>
      <c r="F35" s="24" t="s">
        <v>9</v>
      </c>
      <c r="G35" s="24" t="s">
        <v>10</v>
      </c>
      <c r="H35" s="24" t="s">
        <v>11</v>
      </c>
      <c r="I35" s="24" t="s">
        <v>12</v>
      </c>
      <c r="J35" s="24" t="s">
        <v>13</v>
      </c>
      <c r="K35" s="24" t="s">
        <v>14</v>
      </c>
      <c r="L35" s="24" t="s">
        <v>15</v>
      </c>
      <c r="M35" s="24" t="s">
        <v>16</v>
      </c>
      <c r="N35" s="24" t="s">
        <v>17</v>
      </c>
      <c r="O35" s="37" t="s">
        <v>19</v>
      </c>
    </row>
    <row r="36" spans="2:16" x14ac:dyDescent="0.25">
      <c r="B36" s="25" t="s">
        <v>25</v>
      </c>
      <c r="C36" s="29">
        <v>1</v>
      </c>
      <c r="D36" s="29">
        <v>1</v>
      </c>
      <c r="E36" s="29">
        <v>1</v>
      </c>
      <c r="F36" s="29">
        <v>1</v>
      </c>
      <c r="G36" s="29">
        <v>1</v>
      </c>
      <c r="H36" s="29">
        <v>1</v>
      </c>
      <c r="I36" s="29">
        <v>1</v>
      </c>
      <c r="J36" s="29">
        <v>1</v>
      </c>
      <c r="K36" s="29">
        <v>1</v>
      </c>
      <c r="L36" s="29">
        <v>1</v>
      </c>
      <c r="M36" s="29">
        <v>1</v>
      </c>
      <c r="N36" s="29">
        <v>1</v>
      </c>
      <c r="O36" s="39">
        <v>1</v>
      </c>
    </row>
    <row r="37" spans="2:16" x14ac:dyDescent="0.25">
      <c r="B37" s="22" t="s">
        <v>26</v>
      </c>
      <c r="C37" s="29">
        <v>1</v>
      </c>
      <c r="D37" s="29">
        <v>1</v>
      </c>
      <c r="E37" s="29">
        <v>1</v>
      </c>
      <c r="F37" s="29">
        <v>1</v>
      </c>
      <c r="G37" s="29">
        <v>1</v>
      </c>
      <c r="H37" s="29">
        <v>1</v>
      </c>
      <c r="I37" s="29">
        <v>1</v>
      </c>
      <c r="J37" s="29">
        <v>1</v>
      </c>
      <c r="K37" s="29">
        <v>1</v>
      </c>
      <c r="L37" s="29">
        <v>1</v>
      </c>
      <c r="M37" s="29">
        <v>1</v>
      </c>
      <c r="N37" s="29">
        <v>1</v>
      </c>
      <c r="O37" s="39">
        <v>1</v>
      </c>
    </row>
    <row r="38" spans="2:16" x14ac:dyDescent="0.25">
      <c r="B38" s="22" t="s">
        <v>27</v>
      </c>
      <c r="C38" s="29">
        <v>1</v>
      </c>
      <c r="D38" s="29">
        <v>1</v>
      </c>
      <c r="E38" s="29">
        <v>1</v>
      </c>
      <c r="F38" s="29">
        <v>1</v>
      </c>
      <c r="G38" s="29">
        <v>1</v>
      </c>
      <c r="H38" s="29">
        <v>1</v>
      </c>
      <c r="I38" s="29">
        <v>1</v>
      </c>
      <c r="J38" s="29">
        <v>1</v>
      </c>
      <c r="K38" s="29">
        <v>1</v>
      </c>
      <c r="L38" s="29">
        <v>1</v>
      </c>
      <c r="M38" s="29">
        <v>1</v>
      </c>
      <c r="N38" s="29">
        <v>1</v>
      </c>
      <c r="O38" s="39">
        <v>1</v>
      </c>
    </row>
    <row r="39" spans="2:16" x14ac:dyDescent="0.25">
      <c r="B39" s="22" t="s">
        <v>28</v>
      </c>
      <c r="C39" s="29">
        <v>1</v>
      </c>
      <c r="D39" s="29">
        <v>1</v>
      </c>
      <c r="E39" s="29">
        <v>1</v>
      </c>
      <c r="F39" s="29">
        <v>1</v>
      </c>
      <c r="G39" s="29">
        <v>1</v>
      </c>
      <c r="H39" s="29">
        <v>1</v>
      </c>
      <c r="I39" s="29">
        <v>1</v>
      </c>
      <c r="J39" s="29">
        <v>1</v>
      </c>
      <c r="K39" s="29">
        <v>1</v>
      </c>
      <c r="L39" s="29">
        <v>1</v>
      </c>
      <c r="M39" s="29">
        <v>1</v>
      </c>
      <c r="N39" s="29">
        <v>1</v>
      </c>
      <c r="O39" s="39">
        <v>1</v>
      </c>
    </row>
    <row r="40" spans="2:16" x14ac:dyDescent="0.25">
      <c r="B40" s="22" t="s">
        <v>29</v>
      </c>
      <c r="C40" s="29">
        <v>1</v>
      </c>
      <c r="D40" s="29">
        <v>1</v>
      </c>
      <c r="E40" s="29">
        <v>1</v>
      </c>
      <c r="F40" s="29">
        <v>1</v>
      </c>
      <c r="G40" s="29">
        <v>1</v>
      </c>
      <c r="H40" s="29">
        <v>1</v>
      </c>
      <c r="I40" s="29">
        <v>1</v>
      </c>
      <c r="J40" s="29">
        <v>1</v>
      </c>
      <c r="K40" s="29">
        <v>1</v>
      </c>
      <c r="L40" s="29">
        <v>1</v>
      </c>
      <c r="M40" s="29">
        <v>1</v>
      </c>
      <c r="N40" s="29">
        <v>1</v>
      </c>
      <c r="O40" s="39">
        <v>1</v>
      </c>
    </row>
    <row r="41" spans="2:16" x14ac:dyDescent="0.25">
      <c r="B41" s="22" t="s">
        <v>30</v>
      </c>
      <c r="C41" s="29">
        <v>1</v>
      </c>
      <c r="D41" s="29">
        <v>1</v>
      </c>
      <c r="E41" s="29">
        <v>1</v>
      </c>
      <c r="F41" s="29">
        <v>1</v>
      </c>
      <c r="G41" s="29">
        <v>1</v>
      </c>
      <c r="H41" s="29">
        <v>1</v>
      </c>
      <c r="I41" s="29">
        <v>1</v>
      </c>
      <c r="J41" s="29">
        <v>1</v>
      </c>
      <c r="K41" s="29">
        <v>1</v>
      </c>
      <c r="L41" s="29">
        <v>1</v>
      </c>
      <c r="M41" s="29">
        <v>1</v>
      </c>
      <c r="N41" s="30">
        <v>1</v>
      </c>
      <c r="O41" s="39">
        <v>1</v>
      </c>
    </row>
    <row r="42" spans="2:16" x14ac:dyDescent="0.25">
      <c r="B42" s="22" t="s">
        <v>43</v>
      </c>
      <c r="C42" s="29">
        <v>1</v>
      </c>
      <c r="D42" s="29">
        <v>1</v>
      </c>
      <c r="E42" s="29">
        <v>1</v>
      </c>
      <c r="F42" s="29">
        <v>1</v>
      </c>
      <c r="G42" s="29">
        <v>1</v>
      </c>
      <c r="H42" s="29">
        <v>1</v>
      </c>
      <c r="I42" s="29">
        <v>1</v>
      </c>
      <c r="J42" s="29">
        <v>1</v>
      </c>
      <c r="K42" s="29">
        <v>1</v>
      </c>
      <c r="L42" s="29">
        <v>1</v>
      </c>
      <c r="M42" s="29">
        <v>1</v>
      </c>
      <c r="N42" s="29">
        <v>1</v>
      </c>
      <c r="O42" s="39">
        <v>1</v>
      </c>
      <c r="P42" s="17"/>
    </row>
    <row r="43" spans="2:16" x14ac:dyDescent="0.25">
      <c r="B43" s="22" t="s">
        <v>46</v>
      </c>
      <c r="C43" s="29">
        <v>1</v>
      </c>
      <c r="D43" s="29">
        <v>1</v>
      </c>
      <c r="E43" s="29">
        <v>1</v>
      </c>
      <c r="F43" s="29">
        <v>1</v>
      </c>
      <c r="G43" s="29">
        <v>1</v>
      </c>
      <c r="H43" s="29">
        <v>1</v>
      </c>
      <c r="I43" s="29">
        <v>1</v>
      </c>
      <c r="J43" s="29">
        <v>1</v>
      </c>
      <c r="K43" s="29">
        <v>1</v>
      </c>
      <c r="L43" s="29">
        <v>1</v>
      </c>
      <c r="M43" s="29">
        <v>1</v>
      </c>
      <c r="N43" s="29">
        <v>1</v>
      </c>
      <c r="O43" s="39">
        <v>1</v>
      </c>
      <c r="P43" s="17"/>
    </row>
    <row r="44" spans="2:16" x14ac:dyDescent="0.25">
      <c r="C44" s="24"/>
      <c r="D44" s="24"/>
      <c r="E44" s="24"/>
      <c r="F44" s="24"/>
      <c r="G44" s="24"/>
      <c r="H44" s="24"/>
      <c r="I44" s="24"/>
      <c r="J44" s="24"/>
      <c r="K44" s="24"/>
      <c r="L44" s="24"/>
      <c r="M44" s="24"/>
      <c r="N44" s="24"/>
    </row>
    <row r="45" spans="2:16" x14ac:dyDescent="0.25">
      <c r="C45" s="45" t="s">
        <v>34</v>
      </c>
      <c r="D45" s="45"/>
      <c r="E45" s="45"/>
      <c r="F45" s="45"/>
      <c r="G45" s="45"/>
      <c r="H45" s="45"/>
      <c r="I45" s="45"/>
      <c r="J45" s="45"/>
      <c r="K45" s="45"/>
      <c r="L45" s="45"/>
      <c r="M45" s="45"/>
      <c r="N45" s="45"/>
      <c r="O45" s="45"/>
    </row>
    <row r="46" spans="2:16" x14ac:dyDescent="0.25">
      <c r="C46" s="24" t="s">
        <v>7</v>
      </c>
      <c r="D46" s="24" t="s">
        <v>1</v>
      </c>
      <c r="E46" s="24" t="s">
        <v>8</v>
      </c>
      <c r="F46" s="24" t="s">
        <v>9</v>
      </c>
      <c r="G46" s="24" t="s">
        <v>10</v>
      </c>
      <c r="H46" s="24" t="s">
        <v>11</v>
      </c>
      <c r="I46" s="24" t="s">
        <v>12</v>
      </c>
      <c r="J46" s="24" t="s">
        <v>13</v>
      </c>
      <c r="K46" s="24" t="s">
        <v>14</v>
      </c>
      <c r="L46" s="24" t="s">
        <v>15</v>
      </c>
      <c r="M46" s="24" t="s">
        <v>16</v>
      </c>
      <c r="N46" s="24" t="s">
        <v>17</v>
      </c>
      <c r="O46" s="37" t="s">
        <v>19</v>
      </c>
    </row>
    <row r="47" spans="2:16" x14ac:dyDescent="0.25">
      <c r="B47" s="25" t="s">
        <v>25</v>
      </c>
      <c r="C47" s="24">
        <v>0</v>
      </c>
      <c r="D47" s="24">
        <v>0</v>
      </c>
      <c r="E47" s="24">
        <v>0</v>
      </c>
      <c r="F47" s="24">
        <v>0</v>
      </c>
      <c r="G47" s="24">
        <v>0</v>
      </c>
      <c r="H47" s="24">
        <v>0</v>
      </c>
      <c r="I47" s="24">
        <v>0</v>
      </c>
      <c r="J47" s="24">
        <v>0</v>
      </c>
      <c r="K47" s="24">
        <v>0</v>
      </c>
      <c r="L47" s="24">
        <v>0</v>
      </c>
      <c r="M47" s="24">
        <v>0</v>
      </c>
      <c r="N47" s="24">
        <v>0</v>
      </c>
      <c r="O47" s="37">
        <v>0</v>
      </c>
    </row>
    <row r="48" spans="2:16" x14ac:dyDescent="0.25">
      <c r="B48" s="22" t="s">
        <v>26</v>
      </c>
      <c r="C48" s="24">
        <v>0</v>
      </c>
      <c r="D48" s="24">
        <v>0</v>
      </c>
      <c r="E48" s="24">
        <v>0</v>
      </c>
      <c r="F48" s="24">
        <v>0</v>
      </c>
      <c r="G48" s="24">
        <v>0</v>
      </c>
      <c r="H48" s="24">
        <v>0</v>
      </c>
      <c r="I48" s="24">
        <v>0</v>
      </c>
      <c r="J48" s="24">
        <v>0</v>
      </c>
      <c r="K48" s="24">
        <v>0</v>
      </c>
      <c r="L48" s="24">
        <v>0</v>
      </c>
      <c r="M48" s="24">
        <v>0</v>
      </c>
      <c r="N48" s="24">
        <v>0</v>
      </c>
      <c r="O48" s="37">
        <v>0</v>
      </c>
    </row>
    <row r="49" spans="2:15" x14ac:dyDescent="0.25">
      <c r="B49" s="22" t="s">
        <v>27</v>
      </c>
      <c r="C49" s="24">
        <v>0</v>
      </c>
      <c r="D49" s="24">
        <v>0</v>
      </c>
      <c r="E49" s="24">
        <v>0</v>
      </c>
      <c r="F49" s="24">
        <v>0</v>
      </c>
      <c r="G49" s="24">
        <v>0</v>
      </c>
      <c r="H49" s="24">
        <v>0</v>
      </c>
      <c r="I49" s="24">
        <v>0</v>
      </c>
      <c r="J49" s="24">
        <v>0</v>
      </c>
      <c r="K49" s="24">
        <v>0</v>
      </c>
      <c r="L49" s="24">
        <v>0</v>
      </c>
      <c r="M49" s="24">
        <v>0</v>
      </c>
      <c r="N49" s="24">
        <v>0</v>
      </c>
      <c r="O49" s="37">
        <v>0</v>
      </c>
    </row>
    <row r="50" spans="2:15" x14ac:dyDescent="0.25">
      <c r="B50" s="22" t="s">
        <v>28</v>
      </c>
      <c r="C50" s="24">
        <v>0</v>
      </c>
      <c r="D50" s="24">
        <v>0</v>
      </c>
      <c r="E50" s="24">
        <v>0</v>
      </c>
      <c r="F50" s="24">
        <v>0</v>
      </c>
      <c r="G50" s="24">
        <v>0</v>
      </c>
      <c r="H50" s="24">
        <v>0</v>
      </c>
      <c r="I50" s="24">
        <v>0</v>
      </c>
      <c r="J50" s="24">
        <v>0</v>
      </c>
      <c r="K50" s="24">
        <v>0</v>
      </c>
      <c r="L50" s="24">
        <v>0</v>
      </c>
      <c r="M50" s="24">
        <v>0</v>
      </c>
      <c r="N50" s="24">
        <v>0</v>
      </c>
      <c r="O50" s="37">
        <v>0</v>
      </c>
    </row>
    <row r="51" spans="2:15" x14ac:dyDescent="0.25">
      <c r="B51" s="22" t="s">
        <v>29</v>
      </c>
      <c r="C51" s="24">
        <v>0</v>
      </c>
      <c r="D51" s="24">
        <v>0</v>
      </c>
      <c r="E51" s="24">
        <v>0</v>
      </c>
      <c r="F51" s="24">
        <v>0</v>
      </c>
      <c r="G51" s="24">
        <v>0</v>
      </c>
      <c r="H51" s="24">
        <v>0</v>
      </c>
      <c r="I51" s="24">
        <v>0</v>
      </c>
      <c r="J51" s="24">
        <v>0</v>
      </c>
      <c r="K51" s="24">
        <v>0</v>
      </c>
      <c r="L51" s="24">
        <v>0</v>
      </c>
      <c r="M51" s="24">
        <v>0</v>
      </c>
      <c r="N51" s="24">
        <v>0</v>
      </c>
      <c r="O51" s="37">
        <v>0</v>
      </c>
    </row>
    <row r="52" spans="2:15" x14ac:dyDescent="0.25">
      <c r="B52" s="22" t="s">
        <v>30</v>
      </c>
      <c r="C52" s="24">
        <v>0</v>
      </c>
      <c r="D52" s="24">
        <v>0</v>
      </c>
      <c r="E52" s="24">
        <v>0</v>
      </c>
      <c r="F52" s="24">
        <v>0</v>
      </c>
      <c r="G52" s="24">
        <v>0</v>
      </c>
      <c r="H52" s="24">
        <v>0</v>
      </c>
      <c r="I52" s="24">
        <v>0</v>
      </c>
      <c r="J52" s="24">
        <v>0</v>
      </c>
      <c r="K52" s="24">
        <v>0</v>
      </c>
      <c r="L52" s="24">
        <v>0</v>
      </c>
      <c r="M52" s="24">
        <v>0</v>
      </c>
      <c r="N52" s="31">
        <v>0</v>
      </c>
      <c r="O52" s="37">
        <v>0</v>
      </c>
    </row>
    <row r="53" spans="2:15" x14ac:dyDescent="0.25">
      <c r="B53" s="22" t="s">
        <v>43</v>
      </c>
      <c r="C53" s="24">
        <v>0</v>
      </c>
      <c r="D53" s="24">
        <v>0</v>
      </c>
      <c r="E53" s="24">
        <v>0</v>
      </c>
      <c r="F53" s="24">
        <v>0</v>
      </c>
      <c r="G53" s="24">
        <v>0</v>
      </c>
      <c r="H53" s="24">
        <v>0</v>
      </c>
      <c r="I53" s="24">
        <v>0</v>
      </c>
      <c r="J53" s="24">
        <v>0</v>
      </c>
      <c r="K53" s="24">
        <v>0</v>
      </c>
      <c r="L53" s="24">
        <v>0</v>
      </c>
      <c r="M53" s="24">
        <v>0</v>
      </c>
      <c r="N53" s="24">
        <v>0</v>
      </c>
      <c r="O53" s="37">
        <v>0</v>
      </c>
    </row>
    <row r="54" spans="2:15" x14ac:dyDescent="0.25">
      <c r="B54" s="22" t="s">
        <v>46</v>
      </c>
      <c r="C54" s="24">
        <v>0</v>
      </c>
      <c r="D54" s="24">
        <v>0</v>
      </c>
      <c r="E54" s="24">
        <v>0</v>
      </c>
      <c r="F54" s="24">
        <v>0</v>
      </c>
      <c r="G54" s="24">
        <v>0</v>
      </c>
      <c r="H54" s="24">
        <v>0</v>
      </c>
      <c r="I54" s="24">
        <v>0</v>
      </c>
      <c r="J54" s="24">
        <v>0</v>
      </c>
      <c r="K54" s="24">
        <v>0</v>
      </c>
      <c r="L54" s="24">
        <v>0</v>
      </c>
      <c r="M54" s="24">
        <v>0</v>
      </c>
      <c r="N54" s="24">
        <v>0</v>
      </c>
      <c r="O54" s="37">
        <v>0</v>
      </c>
    </row>
    <row r="55" spans="2:15" x14ac:dyDescent="0.25">
      <c r="C55" s="24"/>
      <c r="D55" s="24"/>
      <c r="E55" s="24"/>
      <c r="F55" s="24"/>
      <c r="G55" s="24"/>
      <c r="H55" s="24"/>
      <c r="I55" s="24"/>
      <c r="J55" s="24"/>
      <c r="K55" s="24"/>
      <c r="L55" s="24"/>
      <c r="M55" s="24"/>
      <c r="N55" s="24"/>
    </row>
    <row r="56" spans="2:15" x14ac:dyDescent="0.25">
      <c r="C56" s="45" t="s">
        <v>41</v>
      </c>
      <c r="D56" s="45"/>
      <c r="E56" s="45"/>
      <c r="F56" s="45"/>
      <c r="G56" s="45"/>
      <c r="H56" s="45"/>
      <c r="I56" s="45"/>
      <c r="J56" s="45"/>
      <c r="K56" s="45"/>
      <c r="L56" s="45"/>
      <c r="M56" s="45"/>
      <c r="N56" s="45"/>
      <c r="O56" s="45"/>
    </row>
    <row r="57" spans="2:15" x14ac:dyDescent="0.25">
      <c r="C57" s="24" t="s">
        <v>7</v>
      </c>
      <c r="D57" s="24" t="s">
        <v>1</v>
      </c>
      <c r="E57" s="24" t="s">
        <v>8</v>
      </c>
      <c r="F57" s="24" t="s">
        <v>9</v>
      </c>
      <c r="G57" s="24" t="s">
        <v>10</v>
      </c>
      <c r="H57" s="24" t="s">
        <v>11</v>
      </c>
      <c r="I57" s="24" t="s">
        <v>12</v>
      </c>
      <c r="J57" s="24" t="s">
        <v>13</v>
      </c>
      <c r="K57" s="24" t="s">
        <v>14</v>
      </c>
      <c r="L57" s="24" t="s">
        <v>15</v>
      </c>
      <c r="M57" s="24" t="s">
        <v>16</v>
      </c>
      <c r="N57" s="24" t="s">
        <v>17</v>
      </c>
      <c r="O57" s="37" t="s">
        <v>19</v>
      </c>
    </row>
    <row r="58" spans="2:15" x14ac:dyDescent="0.25">
      <c r="B58" s="25" t="s">
        <v>25</v>
      </c>
      <c r="C58" s="29">
        <v>0</v>
      </c>
      <c r="D58" s="29">
        <v>0</v>
      </c>
      <c r="E58" s="29">
        <v>0</v>
      </c>
      <c r="F58" s="29">
        <v>0</v>
      </c>
      <c r="G58" s="29">
        <v>0</v>
      </c>
      <c r="H58" s="29">
        <v>0</v>
      </c>
      <c r="I58" s="29">
        <v>0</v>
      </c>
      <c r="J58" s="29">
        <v>0</v>
      </c>
      <c r="K58" s="29">
        <v>0</v>
      </c>
      <c r="L58" s="29">
        <v>0</v>
      </c>
      <c r="M58" s="29">
        <v>0</v>
      </c>
      <c r="N58" s="29">
        <v>0</v>
      </c>
      <c r="O58" s="39">
        <v>0</v>
      </c>
    </row>
    <row r="59" spans="2:15" x14ac:dyDescent="0.25">
      <c r="B59" s="22" t="s">
        <v>26</v>
      </c>
      <c r="C59" s="29">
        <v>0</v>
      </c>
      <c r="D59" s="29">
        <v>0</v>
      </c>
      <c r="E59" s="29">
        <v>0</v>
      </c>
      <c r="F59" s="29">
        <v>0</v>
      </c>
      <c r="G59" s="29">
        <v>0</v>
      </c>
      <c r="H59" s="29">
        <v>0</v>
      </c>
      <c r="I59" s="29">
        <v>0</v>
      </c>
      <c r="J59" s="29">
        <v>0</v>
      </c>
      <c r="K59" s="29">
        <v>0</v>
      </c>
      <c r="L59" s="29">
        <v>0</v>
      </c>
      <c r="M59" s="29">
        <v>0</v>
      </c>
      <c r="N59" s="29">
        <v>0</v>
      </c>
      <c r="O59" s="39">
        <v>0</v>
      </c>
    </row>
    <row r="60" spans="2:15" x14ac:dyDescent="0.25">
      <c r="B60" s="22" t="s">
        <v>27</v>
      </c>
      <c r="C60" s="29">
        <v>0</v>
      </c>
      <c r="D60" s="29">
        <v>0</v>
      </c>
      <c r="E60" s="29">
        <v>0</v>
      </c>
      <c r="F60" s="29">
        <v>0</v>
      </c>
      <c r="G60" s="29">
        <v>0</v>
      </c>
      <c r="H60" s="29">
        <v>0</v>
      </c>
      <c r="I60" s="29">
        <v>0</v>
      </c>
      <c r="J60" s="29">
        <v>0</v>
      </c>
      <c r="K60" s="29">
        <v>0</v>
      </c>
      <c r="L60" s="29">
        <v>0</v>
      </c>
      <c r="M60" s="29">
        <v>0</v>
      </c>
      <c r="N60" s="29">
        <v>0</v>
      </c>
      <c r="O60" s="39">
        <v>0</v>
      </c>
    </row>
    <row r="61" spans="2:15" x14ac:dyDescent="0.25">
      <c r="B61" s="22" t="s">
        <v>28</v>
      </c>
      <c r="C61" s="29">
        <v>0</v>
      </c>
      <c r="D61" s="29">
        <v>0</v>
      </c>
      <c r="E61" s="29">
        <v>0</v>
      </c>
      <c r="F61" s="29">
        <v>0</v>
      </c>
      <c r="G61" s="29">
        <v>0</v>
      </c>
      <c r="H61" s="29">
        <v>0</v>
      </c>
      <c r="I61" s="29">
        <v>0</v>
      </c>
      <c r="J61" s="29">
        <v>0</v>
      </c>
      <c r="K61" s="29">
        <v>0</v>
      </c>
      <c r="L61" s="29">
        <v>0</v>
      </c>
      <c r="M61" s="29">
        <v>0</v>
      </c>
      <c r="N61" s="29">
        <v>0</v>
      </c>
      <c r="O61" s="39">
        <v>0</v>
      </c>
    </row>
    <row r="62" spans="2:15" x14ac:dyDescent="0.25">
      <c r="B62" s="22" t="s">
        <v>29</v>
      </c>
      <c r="C62" s="29">
        <v>0</v>
      </c>
      <c r="D62" s="29">
        <v>0</v>
      </c>
      <c r="E62" s="29">
        <v>0</v>
      </c>
      <c r="F62" s="29">
        <v>0</v>
      </c>
      <c r="G62" s="29">
        <v>0</v>
      </c>
      <c r="H62" s="29">
        <v>0</v>
      </c>
      <c r="I62" s="29">
        <v>0</v>
      </c>
      <c r="J62" s="29">
        <v>0</v>
      </c>
      <c r="K62" s="29">
        <v>0</v>
      </c>
      <c r="L62" s="29">
        <v>0</v>
      </c>
      <c r="M62" s="29">
        <v>0</v>
      </c>
      <c r="N62" s="29">
        <v>0</v>
      </c>
      <c r="O62" s="39">
        <v>0</v>
      </c>
    </row>
    <row r="63" spans="2:15" x14ac:dyDescent="0.25">
      <c r="B63" s="22" t="s">
        <v>30</v>
      </c>
      <c r="C63" s="29">
        <v>0</v>
      </c>
      <c r="D63" s="29">
        <v>0</v>
      </c>
      <c r="E63" s="29">
        <v>0</v>
      </c>
      <c r="F63" s="29">
        <v>0</v>
      </c>
      <c r="G63" s="29">
        <v>0</v>
      </c>
      <c r="H63" s="29">
        <v>0</v>
      </c>
      <c r="I63" s="29">
        <v>0</v>
      </c>
      <c r="J63" s="29">
        <v>0</v>
      </c>
      <c r="K63" s="29">
        <v>0</v>
      </c>
      <c r="L63" s="29">
        <v>0</v>
      </c>
      <c r="M63" s="29">
        <v>0</v>
      </c>
      <c r="N63" s="30">
        <v>0</v>
      </c>
      <c r="O63" s="39">
        <v>0</v>
      </c>
    </row>
    <row r="64" spans="2:15" x14ac:dyDescent="0.25">
      <c r="B64" s="22" t="s">
        <v>43</v>
      </c>
      <c r="C64" s="29">
        <v>0</v>
      </c>
      <c r="D64" s="29">
        <v>0</v>
      </c>
      <c r="E64" s="29">
        <v>0</v>
      </c>
      <c r="F64" s="29">
        <v>0</v>
      </c>
      <c r="G64" s="29">
        <v>0</v>
      </c>
      <c r="H64" s="29">
        <v>0</v>
      </c>
      <c r="I64" s="29">
        <v>0</v>
      </c>
      <c r="J64" s="29">
        <v>0</v>
      </c>
      <c r="K64" s="29">
        <v>0</v>
      </c>
      <c r="L64" s="29">
        <v>0</v>
      </c>
      <c r="M64" s="29">
        <v>0</v>
      </c>
      <c r="N64" s="29">
        <v>0</v>
      </c>
      <c r="O64" s="39">
        <v>0</v>
      </c>
    </row>
    <row r="65" spans="2:15" x14ac:dyDescent="0.25">
      <c r="B65" s="22" t="s">
        <v>46</v>
      </c>
      <c r="C65" s="29">
        <v>0</v>
      </c>
      <c r="D65" s="29">
        <v>0</v>
      </c>
      <c r="E65" s="29">
        <v>0</v>
      </c>
      <c r="F65" s="29">
        <v>0</v>
      </c>
      <c r="G65" s="29">
        <v>0</v>
      </c>
      <c r="H65" s="29">
        <v>0</v>
      </c>
      <c r="I65" s="29">
        <v>0</v>
      </c>
      <c r="J65" s="29">
        <v>0</v>
      </c>
      <c r="K65" s="29">
        <v>0</v>
      </c>
      <c r="L65" s="29">
        <v>0</v>
      </c>
      <c r="M65" s="29">
        <v>0</v>
      </c>
      <c r="N65" s="29">
        <v>0</v>
      </c>
      <c r="O65" s="39">
        <v>0</v>
      </c>
    </row>
    <row r="66" spans="2:15" x14ac:dyDescent="0.25">
      <c r="C66" s="24"/>
      <c r="D66" s="24"/>
      <c r="E66" s="24"/>
      <c r="F66" s="24"/>
      <c r="G66" s="24"/>
      <c r="H66" s="24"/>
      <c r="I66" s="24"/>
      <c r="J66" s="24"/>
      <c r="K66" s="24"/>
      <c r="L66" s="24"/>
      <c r="M66" s="24"/>
      <c r="N66" s="24"/>
    </row>
    <row r="67" spans="2:15" x14ac:dyDescent="0.25">
      <c r="C67" s="45" t="s">
        <v>35</v>
      </c>
      <c r="D67" s="45"/>
      <c r="E67" s="45"/>
      <c r="F67" s="45"/>
      <c r="G67" s="45"/>
      <c r="H67" s="45"/>
      <c r="I67" s="45"/>
      <c r="J67" s="45"/>
      <c r="K67" s="45"/>
      <c r="L67" s="45"/>
      <c r="M67" s="45"/>
      <c r="N67" s="45"/>
      <c r="O67" s="45"/>
    </row>
    <row r="68" spans="2:15" x14ac:dyDescent="0.25">
      <c r="C68" s="24" t="s">
        <v>7</v>
      </c>
      <c r="D68" s="24" t="s">
        <v>1</v>
      </c>
      <c r="E68" s="24" t="s">
        <v>8</v>
      </c>
      <c r="F68" s="24" t="s">
        <v>9</v>
      </c>
      <c r="G68" s="24" t="s">
        <v>10</v>
      </c>
      <c r="H68" s="24" t="s">
        <v>11</v>
      </c>
      <c r="I68" s="24" t="s">
        <v>12</v>
      </c>
      <c r="J68" s="24" t="s">
        <v>13</v>
      </c>
      <c r="K68" s="24" t="s">
        <v>14</v>
      </c>
      <c r="L68" s="24" t="s">
        <v>15</v>
      </c>
      <c r="M68" s="24" t="s">
        <v>16</v>
      </c>
      <c r="N68" s="24" t="s">
        <v>17</v>
      </c>
      <c r="O68" s="37" t="s">
        <v>19</v>
      </c>
    </row>
    <row r="69" spans="2:15" x14ac:dyDescent="0.25">
      <c r="B69" s="25" t="s">
        <v>25</v>
      </c>
      <c r="C69" s="26">
        <v>8326</v>
      </c>
      <c r="D69" s="26">
        <v>9034</v>
      </c>
      <c r="E69" s="26">
        <v>8919</v>
      </c>
      <c r="F69" s="26">
        <v>9357</v>
      </c>
      <c r="G69" s="26">
        <v>9567</v>
      </c>
      <c r="H69" s="26">
        <v>9041</v>
      </c>
      <c r="I69" s="26">
        <v>8816</v>
      </c>
      <c r="J69" s="26">
        <v>8582</v>
      </c>
      <c r="K69" s="26">
        <v>9108</v>
      </c>
      <c r="L69" s="26">
        <v>7973</v>
      </c>
      <c r="M69" s="26">
        <v>7768</v>
      </c>
      <c r="N69" s="26">
        <v>8159</v>
      </c>
      <c r="O69" s="38">
        <f>SUM(C69:N69)</f>
        <v>104650</v>
      </c>
    </row>
    <row r="70" spans="2:15" x14ac:dyDescent="0.25">
      <c r="B70" s="22" t="s">
        <v>26</v>
      </c>
      <c r="C70" s="26">
        <v>8084</v>
      </c>
      <c r="D70" s="26">
        <v>8604</v>
      </c>
      <c r="E70" s="26">
        <v>8599</v>
      </c>
      <c r="F70" s="26">
        <v>9973</v>
      </c>
      <c r="G70" s="26">
        <v>9815</v>
      </c>
      <c r="H70" s="26">
        <v>8582</v>
      </c>
      <c r="I70" s="26">
        <v>9229</v>
      </c>
      <c r="J70" s="26">
        <v>8306</v>
      </c>
      <c r="K70" s="26">
        <v>8900</v>
      </c>
      <c r="L70" s="26">
        <v>7521</v>
      </c>
      <c r="M70" s="26">
        <v>7486</v>
      </c>
      <c r="N70" s="26">
        <v>8263</v>
      </c>
      <c r="O70" s="38">
        <f t="shared" ref="O70:O76" si="2">SUM(C70:N70)</f>
        <v>103362</v>
      </c>
    </row>
    <row r="71" spans="2:15" x14ac:dyDescent="0.25">
      <c r="B71" s="22" t="s">
        <v>27</v>
      </c>
      <c r="C71" s="26">
        <v>8158</v>
      </c>
      <c r="D71" s="26">
        <v>8808</v>
      </c>
      <c r="E71" s="26">
        <v>8463</v>
      </c>
      <c r="F71" s="26">
        <v>9113</v>
      </c>
      <c r="G71" s="26">
        <v>8707</v>
      </c>
      <c r="H71" s="26">
        <v>8221</v>
      </c>
      <c r="I71" s="26">
        <v>8282</v>
      </c>
      <c r="J71" s="26">
        <v>7827</v>
      </c>
      <c r="K71" s="26">
        <v>7543</v>
      </c>
      <c r="L71" s="26">
        <v>6873</v>
      </c>
      <c r="M71" s="26">
        <v>6651</v>
      </c>
      <c r="N71" s="26">
        <v>7229</v>
      </c>
      <c r="O71" s="38">
        <f t="shared" si="2"/>
        <v>95875</v>
      </c>
    </row>
    <row r="72" spans="2:15" x14ac:dyDescent="0.25">
      <c r="B72" s="22" t="s">
        <v>28</v>
      </c>
      <c r="C72" s="26">
        <v>7276</v>
      </c>
      <c r="D72" s="26">
        <v>7424</v>
      </c>
      <c r="E72" s="26">
        <v>7724</v>
      </c>
      <c r="F72" s="26">
        <v>8425</v>
      </c>
      <c r="G72" s="26">
        <v>8340</v>
      </c>
      <c r="H72" s="26">
        <v>7244</v>
      </c>
      <c r="I72" s="26">
        <v>8068</v>
      </c>
      <c r="J72" s="26">
        <v>7748</v>
      </c>
      <c r="K72" s="26">
        <v>8072</v>
      </c>
      <c r="L72" s="26">
        <v>7059</v>
      </c>
      <c r="M72" s="26">
        <v>6634</v>
      </c>
      <c r="N72" s="26">
        <v>7201</v>
      </c>
      <c r="O72" s="38">
        <f t="shared" si="2"/>
        <v>91215</v>
      </c>
    </row>
    <row r="73" spans="2:15" x14ac:dyDescent="0.25">
      <c r="B73" s="22" t="s">
        <v>29</v>
      </c>
      <c r="C73" s="26">
        <v>7335</v>
      </c>
      <c r="D73" s="26">
        <v>8521</v>
      </c>
      <c r="E73" s="26">
        <v>8442</v>
      </c>
      <c r="F73" s="26">
        <v>8820</v>
      </c>
      <c r="G73" s="26">
        <v>8990</v>
      </c>
      <c r="H73" s="26">
        <v>8695</v>
      </c>
      <c r="I73" s="26">
        <v>8940</v>
      </c>
      <c r="J73" s="26">
        <v>7823</v>
      </c>
      <c r="K73" s="26">
        <v>8357</v>
      </c>
      <c r="L73" s="26">
        <v>7391</v>
      </c>
      <c r="M73" s="26">
        <v>7545</v>
      </c>
      <c r="N73" s="26">
        <v>8122</v>
      </c>
      <c r="O73" s="38">
        <f t="shared" si="2"/>
        <v>98981</v>
      </c>
    </row>
    <row r="74" spans="2:15" x14ac:dyDescent="0.25">
      <c r="B74" s="22" t="s">
        <v>30</v>
      </c>
      <c r="C74" s="26">
        <v>8577</v>
      </c>
      <c r="D74" s="26">
        <v>9151</v>
      </c>
      <c r="E74" s="26">
        <v>9160</v>
      </c>
      <c r="F74" s="26">
        <v>9939</v>
      </c>
      <c r="G74" s="26">
        <v>9686</v>
      </c>
      <c r="H74" s="26">
        <v>9023</v>
      </c>
      <c r="I74" s="26">
        <v>8950</v>
      </c>
      <c r="J74" s="26">
        <v>8680</v>
      </c>
      <c r="K74" s="26">
        <v>9419</v>
      </c>
      <c r="L74" s="26">
        <v>8096</v>
      </c>
      <c r="M74" s="26">
        <v>7676</v>
      </c>
      <c r="N74" s="27">
        <v>8806</v>
      </c>
      <c r="O74" s="38">
        <f t="shared" si="2"/>
        <v>107163</v>
      </c>
    </row>
    <row r="75" spans="2:15" x14ac:dyDescent="0.25">
      <c r="B75" s="22" t="s">
        <v>43</v>
      </c>
      <c r="C75" s="26">
        <v>8009</v>
      </c>
      <c r="D75" s="26">
        <v>8865</v>
      </c>
      <c r="E75" s="26">
        <v>8981</v>
      </c>
      <c r="F75" s="26">
        <v>9753</v>
      </c>
      <c r="G75" s="26">
        <v>9474</v>
      </c>
      <c r="H75" s="26">
        <v>8658</v>
      </c>
      <c r="I75" s="26">
        <v>9024</v>
      </c>
      <c r="J75" s="26">
        <v>8894</v>
      </c>
      <c r="K75" s="26">
        <v>9410</v>
      </c>
      <c r="L75" s="26">
        <v>8731</v>
      </c>
      <c r="M75" s="26">
        <v>8181</v>
      </c>
      <c r="N75" s="28">
        <v>9182</v>
      </c>
      <c r="O75" s="38">
        <f t="shared" si="2"/>
        <v>107162</v>
      </c>
    </row>
    <row r="76" spans="2:15" x14ac:dyDescent="0.25">
      <c r="B76" s="22" t="s">
        <v>46</v>
      </c>
      <c r="C76" s="26">
        <v>9330</v>
      </c>
      <c r="D76" s="26">
        <v>9489</v>
      </c>
      <c r="E76" s="26">
        <v>9540</v>
      </c>
      <c r="F76" s="26">
        <v>11522</v>
      </c>
      <c r="G76" s="26">
        <v>11184</v>
      </c>
      <c r="H76" s="26">
        <v>10291</v>
      </c>
      <c r="I76" s="26">
        <v>10645</v>
      </c>
      <c r="J76" s="26">
        <v>9861</v>
      </c>
      <c r="K76" s="26">
        <v>10325</v>
      </c>
      <c r="L76" s="26">
        <v>10196</v>
      </c>
      <c r="M76" s="26">
        <v>9977</v>
      </c>
      <c r="N76" s="28">
        <v>9394</v>
      </c>
      <c r="O76" s="38">
        <f t="shared" si="2"/>
        <v>121754</v>
      </c>
    </row>
    <row r="77" spans="2:15" x14ac:dyDescent="0.25">
      <c r="C77" s="24"/>
      <c r="D77" s="24"/>
      <c r="E77" s="24"/>
      <c r="F77" s="24"/>
      <c r="G77" s="24"/>
      <c r="H77" s="24"/>
      <c r="I77" s="24"/>
      <c r="J77" s="24"/>
      <c r="K77" s="24"/>
      <c r="L77" s="24"/>
      <c r="M77" s="24"/>
      <c r="N77" s="24"/>
    </row>
    <row r="78" spans="2:15" x14ac:dyDescent="0.25">
      <c r="C78" s="45" t="s">
        <v>38</v>
      </c>
      <c r="D78" s="45"/>
      <c r="E78" s="45"/>
      <c r="F78" s="45"/>
      <c r="G78" s="45"/>
      <c r="H78" s="45"/>
      <c r="I78" s="45"/>
      <c r="J78" s="45"/>
      <c r="K78" s="45"/>
      <c r="L78" s="45"/>
      <c r="M78" s="45"/>
      <c r="N78" s="45"/>
      <c r="O78" s="45"/>
    </row>
    <row r="79" spans="2:15" x14ac:dyDescent="0.25">
      <c r="C79" s="24" t="s">
        <v>7</v>
      </c>
      <c r="D79" s="24" t="s">
        <v>1</v>
      </c>
      <c r="E79" s="24" t="s">
        <v>8</v>
      </c>
      <c r="F79" s="24" t="s">
        <v>9</v>
      </c>
      <c r="G79" s="24" t="s">
        <v>10</v>
      </c>
      <c r="H79" s="24" t="s">
        <v>11</v>
      </c>
      <c r="I79" s="24" t="s">
        <v>12</v>
      </c>
      <c r="J79" s="24" t="s">
        <v>13</v>
      </c>
      <c r="K79" s="24" t="s">
        <v>14</v>
      </c>
      <c r="L79" s="24" t="s">
        <v>15</v>
      </c>
      <c r="M79" s="24" t="s">
        <v>16</v>
      </c>
      <c r="N79" s="24" t="s">
        <v>17</v>
      </c>
      <c r="O79" s="37" t="s">
        <v>19</v>
      </c>
    </row>
    <row r="80" spans="2:15" x14ac:dyDescent="0.25">
      <c r="B80" s="25" t="s">
        <v>25</v>
      </c>
      <c r="C80" s="32">
        <v>0.97799999999999998</v>
      </c>
      <c r="D80" s="32">
        <v>0.97399999999999998</v>
      </c>
      <c r="E80" s="32">
        <v>0.98199999999999998</v>
      </c>
      <c r="F80" s="32">
        <v>0.96899999999999997</v>
      </c>
      <c r="G80" s="32">
        <v>0.97299999999999998</v>
      </c>
      <c r="H80" s="32">
        <v>0.97299999999999998</v>
      </c>
      <c r="I80" s="32">
        <v>0.97699999999999998</v>
      </c>
      <c r="J80" s="32">
        <v>0.97799999999999998</v>
      </c>
      <c r="K80" s="32">
        <v>0.97</v>
      </c>
      <c r="L80" s="32">
        <v>0.96899999999999997</v>
      </c>
      <c r="M80" s="32">
        <v>0.97499999999999998</v>
      </c>
      <c r="N80" s="32">
        <v>0.97299999999999998</v>
      </c>
      <c r="O80" s="40">
        <f t="shared" ref="O80:O86" si="3">SUM(O69/O25)</f>
        <v>0.97405014985386917</v>
      </c>
    </row>
    <row r="81" spans="2:15" x14ac:dyDescent="0.25">
      <c r="B81" s="22" t="s">
        <v>26</v>
      </c>
      <c r="C81" s="32">
        <v>0.97499999999999998</v>
      </c>
      <c r="D81" s="32">
        <v>0.95899999999999996</v>
      </c>
      <c r="E81" s="32">
        <v>0.93600000000000005</v>
      </c>
      <c r="F81" s="32">
        <v>0.93400000000000005</v>
      </c>
      <c r="G81" s="32">
        <v>0.95699999999999996</v>
      </c>
      <c r="H81" s="32">
        <v>0.94499999999999995</v>
      </c>
      <c r="I81" s="32">
        <v>0.96799999999999997</v>
      </c>
      <c r="J81" s="32">
        <v>0.97699999999999998</v>
      </c>
      <c r="K81" s="32">
        <v>0.97499999999999998</v>
      </c>
      <c r="L81" s="32">
        <v>0.97199999999999998</v>
      </c>
      <c r="M81" s="32">
        <v>0.94</v>
      </c>
      <c r="N81" s="32">
        <v>0.97899999999999998</v>
      </c>
      <c r="O81" s="40">
        <f t="shared" si="3"/>
        <v>0.95884006345142347</v>
      </c>
    </row>
    <row r="82" spans="2:15" x14ac:dyDescent="0.25">
      <c r="B82" s="22" t="s">
        <v>27</v>
      </c>
      <c r="C82" s="32">
        <v>0.97899999999999998</v>
      </c>
      <c r="D82" s="32">
        <v>0.97199999999999998</v>
      </c>
      <c r="E82" s="32">
        <v>0.95499999999999996</v>
      </c>
      <c r="F82" s="32">
        <v>0.91600000000000004</v>
      </c>
      <c r="G82" s="32">
        <v>0.97499999999999998</v>
      </c>
      <c r="H82" s="32">
        <v>0.96499999999999997</v>
      </c>
      <c r="I82" s="32">
        <v>0.97299999999999998</v>
      </c>
      <c r="J82" s="32">
        <v>0.97</v>
      </c>
      <c r="K82" s="32">
        <v>0.97</v>
      </c>
      <c r="L82" s="32">
        <v>0.97299999999999998</v>
      </c>
      <c r="M82" s="32">
        <v>0.96199999999999997</v>
      </c>
      <c r="N82" s="32">
        <v>0.96399999999999997</v>
      </c>
      <c r="O82" s="40">
        <f t="shared" si="3"/>
        <v>0.96364531821653998</v>
      </c>
    </row>
    <row r="83" spans="2:15" x14ac:dyDescent="0.25">
      <c r="B83" s="22" t="s">
        <v>28</v>
      </c>
      <c r="C83" s="32">
        <v>0.96099999999999997</v>
      </c>
      <c r="D83" s="32">
        <v>0.95399999999999996</v>
      </c>
      <c r="E83" s="32">
        <v>0.94099999999999995</v>
      </c>
      <c r="F83" s="32">
        <v>0.94799999999999995</v>
      </c>
      <c r="G83" s="32">
        <v>0.93500000000000005</v>
      </c>
      <c r="H83" s="32">
        <v>0.92700000000000005</v>
      </c>
      <c r="I83" s="32">
        <v>0.93200000000000005</v>
      </c>
      <c r="J83" s="32">
        <v>0.94499999999999995</v>
      </c>
      <c r="K83" s="32">
        <v>0.94099999999999995</v>
      </c>
      <c r="L83" s="32">
        <v>0.96399999999999997</v>
      </c>
      <c r="M83" s="32">
        <v>0.95499999999999996</v>
      </c>
      <c r="N83" s="32">
        <v>0.95899999999999996</v>
      </c>
      <c r="O83" s="40">
        <f t="shared" si="3"/>
        <v>0.94641986324821792</v>
      </c>
    </row>
    <row r="84" spans="2:15" x14ac:dyDescent="0.25">
      <c r="B84" s="22" t="s">
        <v>29</v>
      </c>
      <c r="C84" s="32">
        <v>0.96799999999999997</v>
      </c>
      <c r="D84" s="32">
        <v>0.93600000000000005</v>
      </c>
      <c r="E84" s="32">
        <v>0.93799999999999994</v>
      </c>
      <c r="F84" s="32">
        <v>0.94699999999999995</v>
      </c>
      <c r="G84" s="32">
        <v>0.95499999999999996</v>
      </c>
      <c r="H84" s="32">
        <v>0.97</v>
      </c>
      <c r="I84" s="32">
        <v>0.97599999999999998</v>
      </c>
      <c r="J84" s="32">
        <v>0.97299999999999998</v>
      </c>
      <c r="K84" s="32">
        <v>0.97799999999999998</v>
      </c>
      <c r="L84" s="32">
        <v>0.98099999999999998</v>
      </c>
      <c r="M84" s="32">
        <v>0.97</v>
      </c>
      <c r="N84" s="32">
        <v>0.96599999999999997</v>
      </c>
      <c r="O84" s="40">
        <f t="shared" si="3"/>
        <v>0.96253184744345255</v>
      </c>
    </row>
    <row r="85" spans="2:15" x14ac:dyDescent="0.25">
      <c r="B85" s="22" t="s">
        <v>30</v>
      </c>
      <c r="C85" s="32">
        <v>0.96241023339317777</v>
      </c>
      <c r="D85" s="32">
        <v>0.94058998869359645</v>
      </c>
      <c r="E85" s="32">
        <v>0.94902610857853298</v>
      </c>
      <c r="F85" s="32">
        <v>0.91985192040721886</v>
      </c>
      <c r="G85" s="32">
        <v>0.94331904947409428</v>
      </c>
      <c r="H85" s="32">
        <v>0.92024477307496177</v>
      </c>
      <c r="I85" s="32">
        <v>0.89778312769585711</v>
      </c>
      <c r="J85" s="32">
        <v>0.92193308550185871</v>
      </c>
      <c r="K85" s="32">
        <v>0.92306938455507648</v>
      </c>
      <c r="L85" s="32">
        <v>0.92483436143477271</v>
      </c>
      <c r="M85" s="32">
        <v>0.90284638908492121</v>
      </c>
      <c r="N85" s="34">
        <v>0.92219080531992881</v>
      </c>
      <c r="O85" s="40">
        <f t="shared" si="3"/>
        <v>0.92730435083590046</v>
      </c>
    </row>
    <row r="86" spans="2:15" x14ac:dyDescent="0.25">
      <c r="B86" s="22" t="s">
        <v>43</v>
      </c>
      <c r="C86" s="33">
        <f>SUM(C75/C31)</f>
        <v>0.81558044806517316</v>
      </c>
      <c r="D86" s="33">
        <f t="shared" ref="D86:N86" si="4">SUM(D75/D31)</f>
        <v>0.78188393014641033</v>
      </c>
      <c r="E86" s="33">
        <f t="shared" si="4"/>
        <v>0.71842252619790414</v>
      </c>
      <c r="F86" s="33">
        <f t="shared" si="4"/>
        <v>0.77484706443155638</v>
      </c>
      <c r="G86" s="33">
        <f t="shared" si="4"/>
        <v>0.84483681112894593</v>
      </c>
      <c r="H86" s="33">
        <f t="shared" si="4"/>
        <v>0.86936439401546339</v>
      </c>
      <c r="I86" s="33">
        <f t="shared" si="4"/>
        <v>0.82781396202183288</v>
      </c>
      <c r="J86" s="33">
        <f t="shared" si="4"/>
        <v>0.85265075256447131</v>
      </c>
      <c r="K86" s="33">
        <f t="shared" si="4"/>
        <v>0.86401616013221927</v>
      </c>
      <c r="L86" s="33">
        <f t="shared" si="4"/>
        <v>0.87449919871794868</v>
      </c>
      <c r="M86" s="33">
        <f t="shared" si="4"/>
        <v>0.85817685933074583</v>
      </c>
      <c r="N86" s="33">
        <f t="shared" si="4"/>
        <v>0.85255338904363975</v>
      </c>
      <c r="O86" s="40">
        <f t="shared" si="3"/>
        <v>0.82477353015877908</v>
      </c>
    </row>
    <row r="87" spans="2:15" x14ac:dyDescent="0.25">
      <c r="B87" s="22" t="s">
        <v>46</v>
      </c>
      <c r="C87" s="33">
        <f t="shared" ref="C87:N87" si="5">SUM(C76/C32)</f>
        <v>0.83692142088266952</v>
      </c>
      <c r="D87" s="33">
        <f t="shared" si="5"/>
        <v>0.84196983141082515</v>
      </c>
      <c r="E87" s="33">
        <f t="shared" si="5"/>
        <v>0.83669531661112084</v>
      </c>
      <c r="F87" s="33">
        <f t="shared" si="5"/>
        <v>0.82030471308557595</v>
      </c>
      <c r="G87" s="33">
        <f t="shared" si="5"/>
        <v>0.80195038003728669</v>
      </c>
      <c r="H87" s="33">
        <f t="shared" si="5"/>
        <v>0.86232612703200939</v>
      </c>
      <c r="I87" s="33">
        <f t="shared" si="5"/>
        <v>0.85791424887169565</v>
      </c>
      <c r="J87" s="33">
        <f t="shared" si="5"/>
        <v>0.82291579737962117</v>
      </c>
      <c r="K87" s="33">
        <f t="shared" si="5"/>
        <v>0.83738848337388483</v>
      </c>
      <c r="L87" s="33">
        <f t="shared" si="5"/>
        <v>0.88017955801104975</v>
      </c>
      <c r="M87" s="33">
        <f t="shared" si="5"/>
        <v>0.86097687262685541</v>
      </c>
      <c r="N87" s="33">
        <f t="shared" si="5"/>
        <v>0.8707823507601038</v>
      </c>
      <c r="O87" s="40">
        <f>SUM(O76/O32)</f>
        <v>0.84301411785884905</v>
      </c>
    </row>
    <row r="88" spans="2:15" hidden="1" x14ac:dyDescent="0.25">
      <c r="C88" s="45" t="s">
        <v>44</v>
      </c>
      <c r="D88" s="45"/>
      <c r="E88" s="45"/>
      <c r="F88" s="45"/>
      <c r="G88" s="45"/>
      <c r="H88" s="45"/>
      <c r="I88" s="45"/>
      <c r="J88" s="45"/>
      <c r="K88" s="45"/>
      <c r="L88" s="45"/>
      <c r="M88" s="45"/>
      <c r="N88" s="45"/>
      <c r="O88" s="45"/>
    </row>
    <row r="89" spans="2:15" hidden="1" x14ac:dyDescent="0.25">
      <c r="C89" s="24" t="s">
        <v>7</v>
      </c>
      <c r="D89" s="24" t="s">
        <v>1</v>
      </c>
      <c r="E89" s="24" t="s">
        <v>8</v>
      </c>
      <c r="F89" s="24" t="s">
        <v>9</v>
      </c>
      <c r="G89" s="24" t="s">
        <v>10</v>
      </c>
      <c r="H89" s="24" t="s">
        <v>11</v>
      </c>
      <c r="I89" s="24" t="s">
        <v>12</v>
      </c>
      <c r="J89" s="24" t="s">
        <v>13</v>
      </c>
      <c r="K89" s="24" t="s">
        <v>14</v>
      </c>
      <c r="L89" s="24" t="s">
        <v>15</v>
      </c>
      <c r="M89" s="24" t="s">
        <v>16</v>
      </c>
      <c r="N89" s="24" t="s">
        <v>17</v>
      </c>
      <c r="O89" s="37" t="s">
        <v>45</v>
      </c>
    </row>
    <row r="90" spans="2:15" hidden="1" x14ac:dyDescent="0.25">
      <c r="B90" s="22" t="s">
        <v>43</v>
      </c>
      <c r="C90" s="35">
        <v>1.273148148148148E-4</v>
      </c>
      <c r="D90" s="35">
        <v>1.5046296296296297E-4</v>
      </c>
      <c r="E90" s="35">
        <v>1.8518518518518518E-4</v>
      </c>
      <c r="F90" s="35">
        <v>1.6203703703703703E-4</v>
      </c>
      <c r="G90" s="35">
        <v>1.1574074074074073E-4</v>
      </c>
      <c r="H90" s="35">
        <v>9.2592592592592588E-5</v>
      </c>
      <c r="I90" s="35">
        <v>1.0416666666666667E-4</v>
      </c>
      <c r="J90" s="35">
        <v>1.0416666666666667E-4</v>
      </c>
      <c r="K90" s="35">
        <v>1.0416666666666667E-4</v>
      </c>
      <c r="L90" s="35">
        <v>9.2592592592592588E-5</v>
      </c>
      <c r="M90" s="35">
        <v>1.0416666666666667E-4</v>
      </c>
      <c r="N90" s="35">
        <v>1.1574074074074073E-4</v>
      </c>
      <c r="O90" s="41">
        <v>1.273148148148148E-4</v>
      </c>
    </row>
  </sheetData>
  <mergeCells count="10">
    <mergeCell ref="C88:O88"/>
    <mergeCell ref="C2:N7"/>
    <mergeCell ref="C9:N9"/>
    <mergeCell ref="C78:O78"/>
    <mergeCell ref="C67:O67"/>
    <mergeCell ref="C56:O56"/>
    <mergeCell ref="C45:O45"/>
    <mergeCell ref="C34:O34"/>
    <mergeCell ref="C23:O23"/>
    <mergeCell ref="C11:O1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O83"/>
  <sheetViews>
    <sheetView topLeftCell="B10" zoomScale="80" zoomScaleNormal="80" workbookViewId="0">
      <selection activeCell="K87" sqref="K87"/>
    </sheetView>
  </sheetViews>
  <sheetFormatPr defaultRowHeight="15" x14ac:dyDescent="0.25"/>
  <cols>
    <col min="1" max="1" width="9.28515625" customWidth="1"/>
    <col min="2" max="2" width="11.5703125" bestFit="1" customWidth="1"/>
    <col min="3" max="14" width="12.28515625" customWidth="1"/>
    <col min="15" max="15" width="9.5703125" style="42" bestFit="1" customWidth="1"/>
  </cols>
  <sheetData>
    <row r="1" spans="2:15" ht="9" customHeight="1" x14ac:dyDescent="0.25"/>
    <row r="2" spans="2:15" x14ac:dyDescent="0.25">
      <c r="C2" s="46" t="s">
        <v>48</v>
      </c>
      <c r="D2" s="47"/>
      <c r="E2" s="47"/>
      <c r="F2" s="47"/>
      <c r="G2" s="47"/>
      <c r="H2" s="47"/>
      <c r="I2" s="47"/>
      <c r="J2" s="47"/>
      <c r="K2" s="47"/>
      <c r="L2" s="47"/>
      <c r="M2" s="47"/>
      <c r="N2" s="47"/>
    </row>
    <row r="3" spans="2:15" x14ac:dyDescent="0.25">
      <c r="C3" s="47"/>
      <c r="D3" s="47"/>
      <c r="E3" s="47"/>
      <c r="F3" s="47"/>
      <c r="G3" s="47"/>
      <c r="H3" s="47"/>
      <c r="I3" s="47"/>
      <c r="J3" s="47"/>
      <c r="K3" s="47"/>
      <c r="L3" s="47"/>
      <c r="M3" s="47"/>
      <c r="N3" s="47"/>
    </row>
    <row r="4" spans="2:15" ht="35.25" customHeight="1" x14ac:dyDescent="0.25">
      <c r="C4" s="47"/>
      <c r="D4" s="47"/>
      <c r="E4" s="47"/>
      <c r="F4" s="47"/>
      <c r="G4" s="47"/>
      <c r="H4" s="47"/>
      <c r="I4" s="47"/>
      <c r="J4" s="47"/>
      <c r="K4" s="47"/>
      <c r="L4" s="47"/>
      <c r="M4" s="47"/>
      <c r="N4" s="47"/>
    </row>
    <row r="5" spans="2:15" ht="35.25" customHeight="1" x14ac:dyDescent="0.25">
      <c r="C5" s="47"/>
      <c r="D5" s="47"/>
      <c r="E5" s="47"/>
      <c r="F5" s="47"/>
      <c r="G5" s="47"/>
      <c r="H5" s="47"/>
      <c r="I5" s="47"/>
      <c r="J5" s="47"/>
      <c r="K5" s="47"/>
      <c r="L5" s="47"/>
      <c r="M5" s="47"/>
      <c r="N5" s="47"/>
    </row>
    <row r="6" spans="2:15" ht="37.5" customHeight="1" x14ac:dyDescent="0.25">
      <c r="C6" s="47"/>
      <c r="D6" s="47"/>
      <c r="E6" s="47"/>
      <c r="F6" s="47"/>
      <c r="G6" s="47"/>
      <c r="H6" s="47"/>
      <c r="I6" s="47"/>
      <c r="J6" s="47"/>
      <c r="K6" s="47"/>
      <c r="L6" s="47"/>
      <c r="M6" s="47"/>
      <c r="N6" s="47"/>
    </row>
    <row r="7" spans="2:15" ht="36.75" customHeight="1" x14ac:dyDescent="0.25">
      <c r="C7" s="47"/>
      <c r="D7" s="47"/>
      <c r="E7" s="47"/>
      <c r="F7" s="47"/>
      <c r="G7" s="47"/>
      <c r="H7" s="47"/>
      <c r="I7" s="47"/>
      <c r="J7" s="47"/>
      <c r="K7" s="47"/>
      <c r="L7" s="47"/>
      <c r="M7" s="47"/>
      <c r="N7" s="47"/>
    </row>
    <row r="8" spans="2:15" ht="25.5" customHeight="1" x14ac:dyDescent="0.25"/>
    <row r="9" spans="2:15" ht="18.75" x14ac:dyDescent="0.3">
      <c r="C9" s="48" t="s">
        <v>36</v>
      </c>
      <c r="D9" s="48"/>
      <c r="E9" s="48"/>
      <c r="F9" s="48"/>
      <c r="G9" s="48"/>
      <c r="H9" s="48"/>
      <c r="I9" s="48"/>
      <c r="J9" s="48"/>
      <c r="K9" s="48"/>
      <c r="L9" s="48"/>
      <c r="M9" s="48"/>
      <c r="N9" s="48"/>
    </row>
    <row r="10" spans="2:15" ht="5.25" customHeight="1" x14ac:dyDescent="0.25">
      <c r="C10" s="15"/>
      <c r="D10" s="15"/>
      <c r="E10" s="15"/>
      <c r="F10" s="15"/>
      <c r="G10" s="15"/>
      <c r="H10" s="15"/>
      <c r="I10" s="15"/>
      <c r="J10" s="15"/>
      <c r="K10" s="15"/>
      <c r="L10" s="15"/>
      <c r="M10" s="15"/>
      <c r="N10" s="15"/>
    </row>
    <row r="11" spans="2:15" ht="15.75" customHeight="1" x14ac:dyDescent="0.25">
      <c r="C11" s="50" t="s">
        <v>32</v>
      </c>
      <c r="D11" s="50"/>
      <c r="E11" s="50"/>
      <c r="F11" s="50"/>
      <c r="G11" s="50"/>
      <c r="H11" s="50"/>
      <c r="I11" s="50"/>
      <c r="J11" s="50"/>
      <c r="K11" s="50"/>
      <c r="L11" s="50"/>
      <c r="M11" s="50"/>
      <c r="N11" s="50"/>
      <c r="O11" s="50"/>
    </row>
    <row r="12" spans="2:15" x14ac:dyDescent="0.25">
      <c r="C12" t="s">
        <v>7</v>
      </c>
      <c r="D12" t="s">
        <v>1</v>
      </c>
      <c r="E12" t="s">
        <v>8</v>
      </c>
      <c r="F12" t="s">
        <v>9</v>
      </c>
      <c r="G12" t="s">
        <v>10</v>
      </c>
      <c r="H12" t="s">
        <v>11</v>
      </c>
      <c r="I12" t="s">
        <v>12</v>
      </c>
      <c r="J12" t="s">
        <v>13</v>
      </c>
      <c r="K12" t="s">
        <v>14</v>
      </c>
      <c r="L12" t="s">
        <v>15</v>
      </c>
      <c r="M12" t="s">
        <v>16</v>
      </c>
      <c r="N12" t="s">
        <v>17</v>
      </c>
      <c r="O12" s="42" t="s">
        <v>19</v>
      </c>
    </row>
    <row r="13" spans="2:15" x14ac:dyDescent="0.25">
      <c r="B13" s="14" t="s">
        <v>25</v>
      </c>
      <c r="C13" s="1">
        <v>40647</v>
      </c>
      <c r="D13" s="1">
        <v>45232</v>
      </c>
      <c r="E13" s="1">
        <v>42598</v>
      </c>
      <c r="F13" s="1">
        <v>45852</v>
      </c>
      <c r="G13" s="1">
        <v>46027</v>
      </c>
      <c r="H13" s="1">
        <v>43549</v>
      </c>
      <c r="I13" s="1">
        <v>44298</v>
      </c>
      <c r="J13" s="1">
        <v>42387</v>
      </c>
      <c r="K13" s="1">
        <v>37297</v>
      </c>
      <c r="L13" s="1">
        <v>39402</v>
      </c>
      <c r="M13" s="1">
        <v>36652</v>
      </c>
      <c r="N13" s="1">
        <v>40776</v>
      </c>
      <c r="O13" s="43">
        <f>SUM(C13:N13)</f>
        <v>504717</v>
      </c>
    </row>
    <row r="14" spans="2:15" x14ac:dyDescent="0.25">
      <c r="B14" t="s">
        <v>26</v>
      </c>
      <c r="C14" s="1">
        <v>41080</v>
      </c>
      <c r="D14" s="1">
        <v>42490</v>
      </c>
      <c r="E14" s="1">
        <v>44352</v>
      </c>
      <c r="F14" s="1">
        <v>49450</v>
      </c>
      <c r="G14" s="1">
        <v>43882</v>
      </c>
      <c r="H14" s="1">
        <v>40709</v>
      </c>
      <c r="I14" s="1">
        <v>41333</v>
      </c>
      <c r="J14" s="1">
        <v>40316</v>
      </c>
      <c r="K14" s="1">
        <v>36817</v>
      </c>
      <c r="L14" s="1">
        <v>39271</v>
      </c>
      <c r="M14" s="1">
        <v>39972</v>
      </c>
      <c r="N14" s="1">
        <v>42055</v>
      </c>
      <c r="O14" s="43">
        <f t="shared" ref="O14:O18" si="0">SUM(C14:N14)</f>
        <v>501727</v>
      </c>
    </row>
    <row r="15" spans="2:15" x14ac:dyDescent="0.25">
      <c r="B15" t="s">
        <v>27</v>
      </c>
      <c r="C15" s="1">
        <v>42486</v>
      </c>
      <c r="D15" s="1">
        <v>45067</v>
      </c>
      <c r="E15" s="1">
        <v>43740</v>
      </c>
      <c r="F15" s="1">
        <v>47262</v>
      </c>
      <c r="G15" s="1">
        <v>40727</v>
      </c>
      <c r="H15" s="1">
        <v>42704</v>
      </c>
      <c r="I15" s="1">
        <v>42000</v>
      </c>
      <c r="J15" s="1">
        <v>38916</v>
      </c>
      <c r="K15" s="1">
        <v>36187</v>
      </c>
      <c r="L15" s="1">
        <v>36994</v>
      </c>
      <c r="M15" s="1">
        <v>34914</v>
      </c>
      <c r="N15" s="1">
        <v>39385</v>
      </c>
      <c r="O15" s="43">
        <f t="shared" si="0"/>
        <v>490382</v>
      </c>
    </row>
    <row r="16" spans="2:15" x14ac:dyDescent="0.25">
      <c r="B16" t="s">
        <v>28</v>
      </c>
      <c r="C16" s="1">
        <v>38988</v>
      </c>
      <c r="D16" s="1">
        <v>38946</v>
      </c>
      <c r="E16" s="1">
        <v>42679</v>
      </c>
      <c r="F16" s="1">
        <v>46219</v>
      </c>
      <c r="G16" s="1">
        <v>42049</v>
      </c>
      <c r="H16" s="1">
        <v>40579</v>
      </c>
      <c r="I16" s="1">
        <v>42552</v>
      </c>
      <c r="J16" s="1">
        <v>40139</v>
      </c>
      <c r="K16" s="1">
        <v>37429</v>
      </c>
      <c r="L16" s="1">
        <v>36949</v>
      </c>
      <c r="M16" s="1">
        <v>36003</v>
      </c>
      <c r="N16" s="1">
        <v>38388</v>
      </c>
      <c r="O16" s="43">
        <f t="shared" si="0"/>
        <v>480920</v>
      </c>
    </row>
    <row r="17" spans="2:15" x14ac:dyDescent="0.25">
      <c r="B17" t="s">
        <v>29</v>
      </c>
      <c r="C17" s="1">
        <v>38745</v>
      </c>
      <c r="D17" s="1">
        <v>42948</v>
      </c>
      <c r="E17" s="1">
        <v>45211</v>
      </c>
      <c r="F17" s="1">
        <v>44564</v>
      </c>
      <c r="G17" s="1">
        <v>45739</v>
      </c>
      <c r="H17" s="1">
        <v>45861</v>
      </c>
      <c r="I17" s="1">
        <v>44741</v>
      </c>
      <c r="J17" s="1">
        <v>41181</v>
      </c>
      <c r="K17" s="1">
        <v>37873</v>
      </c>
      <c r="L17" s="1">
        <v>38128</v>
      </c>
      <c r="M17" s="1">
        <v>38697</v>
      </c>
      <c r="N17" s="1">
        <v>44370</v>
      </c>
      <c r="O17" s="43">
        <f t="shared" si="0"/>
        <v>508058</v>
      </c>
    </row>
    <row r="18" spans="2:15" x14ac:dyDescent="0.25">
      <c r="B18" t="s">
        <v>30</v>
      </c>
      <c r="C18" s="1">
        <v>41104</v>
      </c>
      <c r="D18" s="1">
        <v>47114</v>
      </c>
      <c r="E18" s="1">
        <v>46697</v>
      </c>
      <c r="F18" s="1">
        <v>48328</v>
      </c>
      <c r="G18" s="1">
        <v>51074</v>
      </c>
      <c r="H18" s="1">
        <v>47103</v>
      </c>
      <c r="I18" s="1">
        <v>46306</v>
      </c>
      <c r="J18" s="1">
        <v>46754</v>
      </c>
      <c r="K18" s="1">
        <v>42766</v>
      </c>
      <c r="L18" s="1">
        <v>43441</v>
      </c>
      <c r="M18" s="1">
        <v>40104</v>
      </c>
      <c r="N18" s="18">
        <v>46008</v>
      </c>
      <c r="O18" s="43">
        <f t="shared" si="0"/>
        <v>546799</v>
      </c>
    </row>
    <row r="19" spans="2:15" x14ac:dyDescent="0.25">
      <c r="B19" t="s">
        <v>43</v>
      </c>
      <c r="C19" s="1">
        <v>40199</v>
      </c>
      <c r="D19" s="1">
        <v>44731</v>
      </c>
      <c r="E19" s="1">
        <v>47054</v>
      </c>
      <c r="F19" s="1">
        <v>46729</v>
      </c>
      <c r="G19" s="1">
        <v>40815</v>
      </c>
      <c r="H19" s="1">
        <v>36639</v>
      </c>
      <c r="I19" s="1">
        <v>38716</v>
      </c>
      <c r="J19" s="1">
        <v>36377</v>
      </c>
      <c r="K19" s="1">
        <v>32722</v>
      </c>
      <c r="L19" s="1">
        <v>34540</v>
      </c>
      <c r="M19" s="1">
        <v>33434</v>
      </c>
      <c r="N19" s="20">
        <v>36081</v>
      </c>
      <c r="O19" s="43">
        <f>SUM(C19:N19)</f>
        <v>468037</v>
      </c>
    </row>
    <row r="20" spans="2:15" x14ac:dyDescent="0.25">
      <c r="B20" t="s">
        <v>47</v>
      </c>
      <c r="C20" s="1">
        <v>36259</v>
      </c>
      <c r="D20" s="1">
        <v>38313</v>
      </c>
      <c r="E20" s="1">
        <v>36453</v>
      </c>
      <c r="F20" s="1">
        <v>45325</v>
      </c>
      <c r="G20" s="1">
        <v>43288</v>
      </c>
      <c r="H20" s="1">
        <v>38670</v>
      </c>
      <c r="I20" s="1">
        <v>40123</v>
      </c>
      <c r="J20" s="1">
        <v>37758</v>
      </c>
      <c r="K20" s="1">
        <v>34040</v>
      </c>
      <c r="L20" s="1">
        <v>38185</v>
      </c>
      <c r="M20" s="1">
        <v>36588</v>
      </c>
      <c r="N20" s="20">
        <v>35080</v>
      </c>
      <c r="O20" s="43">
        <f>SUM(C20:N20)</f>
        <v>460082</v>
      </c>
    </row>
    <row r="22" spans="2:15" x14ac:dyDescent="0.25">
      <c r="C22" s="50" t="s">
        <v>33</v>
      </c>
      <c r="D22" s="50"/>
      <c r="E22" s="50"/>
      <c r="F22" s="50"/>
      <c r="G22" s="50"/>
      <c r="H22" s="50"/>
      <c r="I22" s="50"/>
      <c r="J22" s="50"/>
      <c r="K22" s="50"/>
      <c r="L22" s="50"/>
      <c r="M22" s="50"/>
      <c r="N22" s="50"/>
      <c r="O22" s="50"/>
    </row>
    <row r="23" spans="2:15" x14ac:dyDescent="0.25">
      <c r="C23" t="s">
        <v>7</v>
      </c>
      <c r="D23" t="s">
        <v>1</v>
      </c>
      <c r="E23" t="s">
        <v>8</v>
      </c>
      <c r="F23" t="s">
        <v>9</v>
      </c>
      <c r="G23" t="s">
        <v>10</v>
      </c>
      <c r="H23" t="s">
        <v>11</v>
      </c>
      <c r="I23" t="s">
        <v>12</v>
      </c>
      <c r="J23" t="s">
        <v>13</v>
      </c>
      <c r="K23" t="s">
        <v>14</v>
      </c>
      <c r="L23" t="s">
        <v>15</v>
      </c>
      <c r="M23" t="s">
        <v>16</v>
      </c>
      <c r="N23" t="s">
        <v>17</v>
      </c>
      <c r="O23" s="42" t="s">
        <v>19</v>
      </c>
    </row>
    <row r="24" spans="2:15" x14ac:dyDescent="0.25">
      <c r="B24" s="14" t="s">
        <v>25</v>
      </c>
      <c r="C24" s="1">
        <v>39569</v>
      </c>
      <c r="D24" s="1">
        <v>43912</v>
      </c>
      <c r="E24" s="1">
        <v>41353</v>
      </c>
      <c r="F24" s="1">
        <v>44300</v>
      </c>
      <c r="G24" s="1">
        <v>44702</v>
      </c>
      <c r="H24" s="1">
        <v>41944</v>
      </c>
      <c r="I24" s="1">
        <v>42918</v>
      </c>
      <c r="J24" s="1">
        <v>41284</v>
      </c>
      <c r="K24" s="1">
        <v>36221</v>
      </c>
      <c r="L24" s="1">
        <v>38421</v>
      </c>
      <c r="M24" s="1">
        <v>35780</v>
      </c>
      <c r="N24" s="1">
        <v>39347</v>
      </c>
      <c r="O24" s="43">
        <f>SUM(C24:N24)</f>
        <v>489751</v>
      </c>
    </row>
    <row r="25" spans="2:15" x14ac:dyDescent="0.25">
      <c r="B25" t="s">
        <v>26</v>
      </c>
      <c r="C25" s="1">
        <v>39955</v>
      </c>
      <c r="D25" s="1">
        <v>41016</v>
      </c>
      <c r="E25" s="1">
        <v>41097</v>
      </c>
      <c r="F25" s="1">
        <v>45840</v>
      </c>
      <c r="G25" s="1">
        <v>41468</v>
      </c>
      <c r="H25" s="1">
        <v>38973</v>
      </c>
      <c r="I25" s="1">
        <v>38234</v>
      </c>
      <c r="J25" s="1">
        <v>36473</v>
      </c>
      <c r="K25" s="1">
        <v>33519</v>
      </c>
      <c r="L25" s="1">
        <v>36092</v>
      </c>
      <c r="M25" s="1">
        <v>34831</v>
      </c>
      <c r="N25" s="1">
        <v>37632</v>
      </c>
      <c r="O25" s="43">
        <f t="shared" ref="O25:O31" si="1">SUM(C25:N25)</f>
        <v>465130</v>
      </c>
    </row>
    <row r="26" spans="2:15" x14ac:dyDescent="0.25">
      <c r="B26" t="s">
        <v>27</v>
      </c>
      <c r="C26" s="1">
        <v>40252</v>
      </c>
      <c r="D26" s="1">
        <v>41837</v>
      </c>
      <c r="E26" s="1">
        <v>40697</v>
      </c>
      <c r="F26" s="1">
        <v>43151</v>
      </c>
      <c r="G26" s="1">
        <v>38833</v>
      </c>
      <c r="H26" s="1">
        <v>39741</v>
      </c>
      <c r="I26" s="1">
        <v>39847</v>
      </c>
      <c r="J26" s="1">
        <v>37036</v>
      </c>
      <c r="K26" s="1">
        <v>34640</v>
      </c>
      <c r="L26" s="1">
        <v>35333</v>
      </c>
      <c r="M26" s="1">
        <v>32722</v>
      </c>
      <c r="N26" s="1">
        <v>37477</v>
      </c>
      <c r="O26" s="43">
        <f t="shared" si="1"/>
        <v>461566</v>
      </c>
    </row>
    <row r="27" spans="2:15" x14ac:dyDescent="0.25">
      <c r="B27" t="s">
        <v>28</v>
      </c>
      <c r="C27" s="1">
        <v>36891</v>
      </c>
      <c r="D27" s="1">
        <v>36954</v>
      </c>
      <c r="E27" s="1">
        <v>39584</v>
      </c>
      <c r="F27" s="1">
        <v>42797</v>
      </c>
      <c r="G27" s="1">
        <v>39403</v>
      </c>
      <c r="H27" s="1">
        <v>38417</v>
      </c>
      <c r="I27" s="1">
        <v>39228</v>
      </c>
      <c r="J27" s="1">
        <v>38151</v>
      </c>
      <c r="K27" s="1">
        <v>35166</v>
      </c>
      <c r="L27" s="1">
        <v>35540</v>
      </c>
      <c r="M27" s="1">
        <v>34452</v>
      </c>
      <c r="N27" s="1">
        <v>36740</v>
      </c>
      <c r="O27" s="43">
        <f t="shared" si="1"/>
        <v>453323</v>
      </c>
    </row>
    <row r="28" spans="2:15" x14ac:dyDescent="0.25">
      <c r="B28" t="s">
        <v>29</v>
      </c>
      <c r="C28" s="1">
        <v>36956</v>
      </c>
      <c r="D28" s="1">
        <v>39889</v>
      </c>
      <c r="E28" s="1">
        <v>42074</v>
      </c>
      <c r="F28" s="1">
        <v>41837</v>
      </c>
      <c r="G28" s="1">
        <v>42246</v>
      </c>
      <c r="H28" s="1">
        <v>42545</v>
      </c>
      <c r="I28" s="1">
        <v>42653</v>
      </c>
      <c r="J28" s="1">
        <v>39390</v>
      </c>
      <c r="K28" s="1">
        <v>36245</v>
      </c>
      <c r="L28" s="1">
        <v>36606</v>
      </c>
      <c r="M28" s="1">
        <v>36531</v>
      </c>
      <c r="N28" s="1">
        <v>41201</v>
      </c>
      <c r="O28" s="43">
        <f t="shared" si="1"/>
        <v>478173</v>
      </c>
    </row>
    <row r="29" spans="2:15" x14ac:dyDescent="0.25">
      <c r="B29" t="s">
        <v>30</v>
      </c>
      <c r="C29" s="1">
        <v>37735</v>
      </c>
      <c r="D29" s="1">
        <v>41187</v>
      </c>
      <c r="E29" s="1">
        <v>41721</v>
      </c>
      <c r="F29" s="1">
        <v>40659</v>
      </c>
      <c r="G29" s="1">
        <v>46668</v>
      </c>
      <c r="H29" s="1">
        <v>42332</v>
      </c>
      <c r="I29" s="1">
        <v>41410</v>
      </c>
      <c r="J29" s="1">
        <v>42610</v>
      </c>
      <c r="K29" s="1">
        <v>38125</v>
      </c>
      <c r="L29" s="1">
        <v>40280</v>
      </c>
      <c r="M29" s="1">
        <v>36659</v>
      </c>
      <c r="N29" s="18">
        <v>37716</v>
      </c>
      <c r="O29" s="43">
        <f t="shared" si="1"/>
        <v>487102</v>
      </c>
    </row>
    <row r="30" spans="2:15" x14ac:dyDescent="0.25">
      <c r="B30" t="s">
        <v>43</v>
      </c>
      <c r="C30" s="1">
        <v>34463</v>
      </c>
      <c r="D30" s="1">
        <v>37561</v>
      </c>
      <c r="E30" s="1">
        <v>36553</v>
      </c>
      <c r="F30" s="1">
        <v>39727</v>
      </c>
      <c r="G30" s="1">
        <v>37356</v>
      </c>
      <c r="H30" s="1">
        <v>34150</v>
      </c>
      <c r="I30" s="1">
        <v>36055</v>
      </c>
      <c r="J30" s="1">
        <v>34185</v>
      </c>
      <c r="K30" s="1">
        <v>30655</v>
      </c>
      <c r="L30" s="1">
        <v>32793</v>
      </c>
      <c r="M30" s="1">
        <v>31037</v>
      </c>
      <c r="N30" s="20">
        <v>33443</v>
      </c>
      <c r="O30" s="43">
        <f t="shared" si="1"/>
        <v>417978</v>
      </c>
    </row>
    <row r="31" spans="2:15" x14ac:dyDescent="0.25">
      <c r="B31" t="s">
        <v>46</v>
      </c>
      <c r="C31" s="1">
        <v>33138</v>
      </c>
      <c r="D31" s="1">
        <v>34584</v>
      </c>
      <c r="E31" s="1">
        <v>31878</v>
      </c>
      <c r="F31" s="1">
        <v>24216</v>
      </c>
      <c r="G31" s="1">
        <v>23136</v>
      </c>
      <c r="H31" s="1">
        <v>20767</v>
      </c>
      <c r="I31" s="1">
        <v>21853</v>
      </c>
      <c r="J31" s="1">
        <v>20180</v>
      </c>
      <c r="K31" s="1">
        <v>19419</v>
      </c>
      <c r="L31" s="1">
        <v>20888</v>
      </c>
      <c r="M31" s="1">
        <v>19298</v>
      </c>
      <c r="N31" s="20">
        <v>20858</v>
      </c>
      <c r="O31" s="43">
        <f t="shared" si="1"/>
        <v>290215</v>
      </c>
    </row>
    <row r="32" spans="2:15" hidden="1" x14ac:dyDescent="0.25"/>
    <row r="33" spans="2:15" hidden="1" x14ac:dyDescent="0.25">
      <c r="C33" s="50" t="s">
        <v>40</v>
      </c>
      <c r="D33" s="50"/>
      <c r="E33" s="50"/>
      <c r="F33" s="50"/>
      <c r="G33" s="50"/>
      <c r="H33" s="50"/>
      <c r="I33" s="50"/>
      <c r="J33" s="50"/>
      <c r="K33" s="50"/>
      <c r="L33" s="50"/>
      <c r="M33" s="50"/>
      <c r="N33" s="50"/>
      <c r="O33" s="50"/>
    </row>
    <row r="34" spans="2:15" hidden="1" x14ac:dyDescent="0.25">
      <c r="C34" t="s">
        <v>7</v>
      </c>
      <c r="D34" t="s">
        <v>1</v>
      </c>
      <c r="E34" t="s">
        <v>8</v>
      </c>
      <c r="F34" t="s">
        <v>9</v>
      </c>
      <c r="G34" t="s">
        <v>10</v>
      </c>
      <c r="H34" t="s">
        <v>11</v>
      </c>
      <c r="I34" t="s">
        <v>12</v>
      </c>
      <c r="J34" t="s">
        <v>13</v>
      </c>
      <c r="K34" t="s">
        <v>14</v>
      </c>
      <c r="L34" t="s">
        <v>15</v>
      </c>
      <c r="M34" t="s">
        <v>16</v>
      </c>
      <c r="N34" t="s">
        <v>17</v>
      </c>
      <c r="O34" s="42" t="s">
        <v>19</v>
      </c>
    </row>
    <row r="35" spans="2:15" hidden="1" x14ac:dyDescent="0.25">
      <c r="B35" s="14" t="s">
        <v>25</v>
      </c>
      <c r="C35" s="16">
        <v>0.97347897753831769</v>
      </c>
      <c r="D35" s="16">
        <v>0.97081712062256809</v>
      </c>
      <c r="E35" s="16">
        <v>0.97077327574064509</v>
      </c>
      <c r="F35" s="16">
        <v>0.96615196719881358</v>
      </c>
      <c r="G35" s="16">
        <v>0.97121254915593025</v>
      </c>
      <c r="H35" s="16">
        <v>0.96314496314496312</v>
      </c>
      <c r="I35" s="16">
        <v>0.96884735202492211</v>
      </c>
      <c r="J35" s="16">
        <v>0.97397787057352492</v>
      </c>
      <c r="K35" s="16">
        <v>0.97115049467785608</v>
      </c>
      <c r="L35" s="16">
        <v>0.97510278666057559</v>
      </c>
      <c r="M35" s="16">
        <v>0.98098330241187381</v>
      </c>
      <c r="N35" s="16">
        <v>0.96978614871493041</v>
      </c>
      <c r="O35" s="44">
        <f t="shared" ref="O35:O41" si="2">SUM(O24/O13)</f>
        <v>0.97034773942625274</v>
      </c>
    </row>
    <row r="36" spans="2:15" hidden="1" x14ac:dyDescent="0.25">
      <c r="B36" t="s">
        <v>26</v>
      </c>
      <c r="C36" s="16">
        <v>0.97728821811100297</v>
      </c>
      <c r="D36" s="16">
        <v>0.97420569545775482</v>
      </c>
      <c r="E36" s="16">
        <v>0.96532287157287155</v>
      </c>
      <c r="F36" s="16">
        <v>0.969726996966633</v>
      </c>
      <c r="G36" s="16">
        <v>0.97757622715464199</v>
      </c>
      <c r="H36" s="16">
        <v>0.97872706281166322</v>
      </c>
      <c r="I36" s="16">
        <v>0.97389495076573196</v>
      </c>
      <c r="J36" s="16">
        <v>0.97202103383272154</v>
      </c>
      <c r="K36" s="16">
        <v>0.95974685607192334</v>
      </c>
      <c r="L36" s="16">
        <v>0.97308446436301599</v>
      </c>
      <c r="M36" s="16">
        <v>0.94778845191634142</v>
      </c>
      <c r="N36" s="16">
        <v>0.96314350255617642</v>
      </c>
      <c r="O36" s="44">
        <f t="shared" si="2"/>
        <v>0.92705794186878521</v>
      </c>
    </row>
    <row r="37" spans="2:15" hidden="1" x14ac:dyDescent="0.25">
      <c r="B37" t="s">
        <v>27</v>
      </c>
      <c r="C37" s="16">
        <v>0.96264651885326935</v>
      </c>
      <c r="D37" s="16">
        <v>0.94213060554285843</v>
      </c>
      <c r="E37" s="16">
        <v>0.94080932784636484</v>
      </c>
      <c r="F37" s="16">
        <v>0.92427320045702677</v>
      </c>
      <c r="G37" s="16">
        <v>0.9631693962236354</v>
      </c>
      <c r="H37" s="16">
        <v>0.94070813038591228</v>
      </c>
      <c r="I37" s="16">
        <v>0.95521428571428568</v>
      </c>
      <c r="J37" s="16">
        <v>0.95459451125501082</v>
      </c>
      <c r="K37" s="16">
        <v>0.96164368419598201</v>
      </c>
      <c r="L37" s="16">
        <v>0.95810131372655027</v>
      </c>
      <c r="M37" s="16">
        <v>0.94311737411926444</v>
      </c>
      <c r="N37" s="16">
        <v>0.9554906690364352</v>
      </c>
      <c r="O37" s="44">
        <f t="shared" si="2"/>
        <v>0.94123764738509974</v>
      </c>
    </row>
    <row r="38" spans="2:15" hidden="1" x14ac:dyDescent="0.25">
      <c r="B38" t="s">
        <v>28</v>
      </c>
      <c r="C38" s="16">
        <v>0.95147224787113982</v>
      </c>
      <c r="D38" s="16">
        <v>0.95157397422071588</v>
      </c>
      <c r="E38" s="16">
        <v>0.92998898755828396</v>
      </c>
      <c r="F38" s="16">
        <v>0.92957441744737013</v>
      </c>
      <c r="G38" s="16">
        <v>0.9389997384004376</v>
      </c>
      <c r="H38" s="16">
        <v>0.95056556346878929</v>
      </c>
      <c r="I38" s="16">
        <v>0.92858150028200792</v>
      </c>
      <c r="J38" s="16">
        <v>0.9524900969132265</v>
      </c>
      <c r="K38" s="16">
        <v>0.94164952309706373</v>
      </c>
      <c r="L38" s="16">
        <v>0.96478930417602637</v>
      </c>
      <c r="M38" s="16">
        <v>0.95975335388717609</v>
      </c>
      <c r="N38" s="16">
        <v>0.96134208606856308</v>
      </c>
      <c r="O38" s="44">
        <f t="shared" si="2"/>
        <v>0.94261623554853202</v>
      </c>
    </row>
    <row r="39" spans="2:15" hidden="1" x14ac:dyDescent="0.25">
      <c r="B39" t="s">
        <v>29</v>
      </c>
      <c r="C39" s="16">
        <v>0.95816234352819718</v>
      </c>
      <c r="D39" s="16">
        <v>0.93231349538977371</v>
      </c>
      <c r="E39" s="16">
        <v>0.93229523788458557</v>
      </c>
      <c r="F39" s="16">
        <v>0.94044520240552909</v>
      </c>
      <c r="G39" s="16">
        <v>0.92925074881392244</v>
      </c>
      <c r="H39" s="16">
        <v>0.93205555918972549</v>
      </c>
      <c r="I39" s="16">
        <v>0.95880735790438298</v>
      </c>
      <c r="J39" s="16">
        <v>0.95993297880090334</v>
      </c>
      <c r="K39" s="16">
        <v>0.9566973833601774</v>
      </c>
      <c r="L39" s="16">
        <v>0.95905895929500629</v>
      </c>
      <c r="M39" s="16">
        <v>0.94299299687314264</v>
      </c>
      <c r="N39" s="16">
        <v>0.92819472616632859</v>
      </c>
      <c r="O39" s="44">
        <f t="shared" si="2"/>
        <v>0.94117797574292694</v>
      </c>
    </row>
    <row r="40" spans="2:15" hidden="1" x14ac:dyDescent="0.25">
      <c r="B40" t="s">
        <v>30</v>
      </c>
      <c r="C40" s="16">
        <v>0.92925262748151027</v>
      </c>
      <c r="D40" s="16">
        <v>0.87472937980218191</v>
      </c>
      <c r="E40" s="16">
        <v>0.8966743045591794</v>
      </c>
      <c r="F40" s="16">
        <v>0.8447483860288032</v>
      </c>
      <c r="G40" s="16">
        <v>0.91917609742726236</v>
      </c>
      <c r="H40" s="16">
        <v>0.90760673417829008</v>
      </c>
      <c r="I40" s="16">
        <v>0.90776573230250945</v>
      </c>
      <c r="J40" s="16">
        <v>0.91797493262608543</v>
      </c>
      <c r="K40" s="16">
        <v>0.90443342842444929</v>
      </c>
      <c r="L40" s="16">
        <v>0.93796183329113048</v>
      </c>
      <c r="M40" s="16">
        <v>0.92741372431677638</v>
      </c>
      <c r="N40" s="19">
        <v>0.87769518344635711</v>
      </c>
      <c r="O40" s="44">
        <f t="shared" si="2"/>
        <v>0.89082459916715284</v>
      </c>
    </row>
    <row r="41" spans="2:15" hidden="1" x14ac:dyDescent="0.25">
      <c r="B41" t="s">
        <v>43</v>
      </c>
      <c r="C41" s="16">
        <v>0.86301786393006463</v>
      </c>
      <c r="D41" s="16">
        <v>0.84422963734323364</v>
      </c>
      <c r="E41" s="16">
        <v>0.78045783755819964</v>
      </c>
      <c r="F41" s="16">
        <v>0.85599686096699656</v>
      </c>
      <c r="G41" s="16">
        <v>0.91987250759765771</v>
      </c>
      <c r="H41" s="16">
        <v>0.93577603952243726</v>
      </c>
      <c r="I41" s="16">
        <v>0.93435787154808425</v>
      </c>
      <c r="J41" s="16">
        <v>0.93435787154808425</v>
      </c>
      <c r="K41" s="16">
        <v>0.93435787154808425</v>
      </c>
      <c r="L41" s="16">
        <v>0.93435787154808425</v>
      </c>
      <c r="M41" s="16">
        <v>0.93455537039842451</v>
      </c>
      <c r="N41" s="21">
        <v>0.93357592722183347</v>
      </c>
      <c r="O41" s="44">
        <f t="shared" si="2"/>
        <v>0.89304478064768389</v>
      </c>
    </row>
    <row r="42" spans="2:15" hidden="1" x14ac:dyDescent="0.25">
      <c r="C42" s="16"/>
      <c r="D42" s="16"/>
      <c r="E42" s="16"/>
      <c r="F42" s="16"/>
      <c r="G42" s="16"/>
      <c r="H42" s="16"/>
      <c r="I42" s="16"/>
      <c r="J42" s="16"/>
      <c r="K42" s="16"/>
      <c r="L42" s="16"/>
      <c r="M42" s="16"/>
      <c r="N42" s="21"/>
      <c r="O42" s="44"/>
    </row>
    <row r="44" spans="2:15" x14ac:dyDescent="0.25">
      <c r="C44" s="50" t="s">
        <v>34</v>
      </c>
      <c r="D44" s="50"/>
      <c r="E44" s="50"/>
      <c r="F44" s="50"/>
      <c r="G44" s="50"/>
      <c r="H44" s="50"/>
      <c r="I44" s="50"/>
      <c r="J44" s="50"/>
      <c r="K44" s="50"/>
      <c r="L44" s="50"/>
      <c r="M44" s="50"/>
      <c r="N44" s="50"/>
      <c r="O44" s="50"/>
    </row>
    <row r="45" spans="2:15" x14ac:dyDescent="0.25">
      <c r="C45" t="s">
        <v>7</v>
      </c>
      <c r="D45" t="s">
        <v>1</v>
      </c>
      <c r="E45" t="s">
        <v>8</v>
      </c>
      <c r="F45" t="s">
        <v>9</v>
      </c>
      <c r="G45" t="s">
        <v>10</v>
      </c>
      <c r="H45" t="s">
        <v>11</v>
      </c>
      <c r="I45" t="s">
        <v>12</v>
      </c>
      <c r="J45" t="s">
        <v>13</v>
      </c>
      <c r="K45" t="s">
        <v>14</v>
      </c>
      <c r="L45" t="s">
        <v>15</v>
      </c>
      <c r="M45" t="s">
        <v>16</v>
      </c>
      <c r="N45" t="s">
        <v>17</v>
      </c>
      <c r="O45" s="42" t="s">
        <v>19</v>
      </c>
    </row>
    <row r="46" spans="2:15" x14ac:dyDescent="0.25">
      <c r="B46" s="14" t="s">
        <v>25</v>
      </c>
      <c r="C46" s="1">
        <v>1078</v>
      </c>
      <c r="D46" s="1">
        <v>1320</v>
      </c>
      <c r="E46" s="1">
        <v>1245</v>
      </c>
      <c r="F46" s="1">
        <v>1552</v>
      </c>
      <c r="G46" s="1">
        <v>1325</v>
      </c>
      <c r="H46" s="1">
        <v>1605</v>
      </c>
      <c r="I46" s="1">
        <v>1380</v>
      </c>
      <c r="J46" s="1">
        <v>1103</v>
      </c>
      <c r="K46" s="1">
        <v>1076</v>
      </c>
      <c r="L46" s="1">
        <v>981</v>
      </c>
      <c r="M46" s="1">
        <v>697</v>
      </c>
      <c r="N46" s="1">
        <v>1232</v>
      </c>
      <c r="O46" s="43">
        <f>SUM(C46:N46)</f>
        <v>14594</v>
      </c>
    </row>
    <row r="47" spans="2:15" x14ac:dyDescent="0.25">
      <c r="B47" t="s">
        <v>26</v>
      </c>
      <c r="C47" s="1">
        <v>933</v>
      </c>
      <c r="D47" s="1">
        <v>1096</v>
      </c>
      <c r="E47" s="1">
        <v>1538</v>
      </c>
      <c r="F47" s="1">
        <v>1497</v>
      </c>
      <c r="G47" s="1">
        <v>984</v>
      </c>
      <c r="H47" s="1">
        <v>866</v>
      </c>
      <c r="I47" s="1">
        <v>1079</v>
      </c>
      <c r="J47" s="1">
        <v>1128</v>
      </c>
      <c r="K47" s="1">
        <v>1482</v>
      </c>
      <c r="L47" s="1">
        <v>1057</v>
      </c>
      <c r="M47" s="1">
        <v>2087</v>
      </c>
      <c r="N47" s="1">
        <v>1550</v>
      </c>
      <c r="O47" s="43">
        <f t="shared" ref="O47:O53" si="3">SUM(C47:N47)</f>
        <v>15297</v>
      </c>
    </row>
    <row r="48" spans="2:15" x14ac:dyDescent="0.25">
      <c r="B48" t="s">
        <v>27</v>
      </c>
      <c r="C48" s="1">
        <v>1587</v>
      </c>
      <c r="D48" s="1">
        <v>2608</v>
      </c>
      <c r="E48" s="1">
        <v>2589</v>
      </c>
      <c r="F48" s="1">
        <v>3579</v>
      </c>
      <c r="G48" s="1">
        <v>1500</v>
      </c>
      <c r="H48" s="1">
        <v>2532</v>
      </c>
      <c r="I48" s="1">
        <v>1881</v>
      </c>
      <c r="J48" s="1">
        <v>1767</v>
      </c>
      <c r="K48" s="1">
        <v>1388</v>
      </c>
      <c r="L48" s="1">
        <v>1550</v>
      </c>
      <c r="M48" s="1">
        <v>1986</v>
      </c>
      <c r="N48" s="1">
        <v>1753</v>
      </c>
      <c r="O48" s="43">
        <f t="shared" si="3"/>
        <v>24720</v>
      </c>
    </row>
    <row r="49" spans="2:15" x14ac:dyDescent="0.25">
      <c r="B49" t="s">
        <v>28</v>
      </c>
      <c r="C49" s="1">
        <v>1892</v>
      </c>
      <c r="D49" s="1">
        <v>1886</v>
      </c>
      <c r="E49" s="1">
        <v>2988</v>
      </c>
      <c r="F49" s="1">
        <v>3255</v>
      </c>
      <c r="G49" s="1">
        <v>2565</v>
      </c>
      <c r="H49" s="1">
        <v>2006</v>
      </c>
      <c r="I49" s="1">
        <v>3039</v>
      </c>
      <c r="J49" s="1">
        <v>1907</v>
      </c>
      <c r="K49" s="1">
        <v>2184</v>
      </c>
      <c r="L49" s="1">
        <v>1301</v>
      </c>
      <c r="M49" s="1">
        <v>1449</v>
      </c>
      <c r="N49" s="1">
        <v>1484</v>
      </c>
      <c r="O49" s="43">
        <f t="shared" si="3"/>
        <v>25956</v>
      </c>
    </row>
    <row r="50" spans="2:15" x14ac:dyDescent="0.25">
      <c r="B50" t="s">
        <v>29</v>
      </c>
      <c r="C50" s="1">
        <v>1621</v>
      </c>
      <c r="D50" s="1">
        <v>2907</v>
      </c>
      <c r="E50" s="1">
        <v>3061</v>
      </c>
      <c r="F50" s="1">
        <v>2654</v>
      </c>
      <c r="G50" s="1">
        <v>3236</v>
      </c>
      <c r="H50" s="1">
        <v>3116</v>
      </c>
      <c r="I50" s="1">
        <v>1843</v>
      </c>
      <c r="J50" s="1">
        <v>1650</v>
      </c>
      <c r="K50" s="1">
        <v>1640</v>
      </c>
      <c r="L50" s="1">
        <v>1561</v>
      </c>
      <c r="M50" s="1">
        <v>2206</v>
      </c>
      <c r="N50" s="1">
        <v>3186</v>
      </c>
      <c r="O50" s="43">
        <f t="shared" si="3"/>
        <v>28681</v>
      </c>
    </row>
    <row r="51" spans="2:15" x14ac:dyDescent="0.25">
      <c r="B51" t="s">
        <v>30</v>
      </c>
      <c r="C51" s="1">
        <v>2908</v>
      </c>
      <c r="D51" s="1">
        <v>5902</v>
      </c>
      <c r="E51" s="1">
        <v>4825</v>
      </c>
      <c r="F51" s="1">
        <v>7503</v>
      </c>
      <c r="G51" s="1">
        <v>4128</v>
      </c>
      <c r="H51" s="1">
        <v>4352</v>
      </c>
      <c r="I51" s="1">
        <v>4271</v>
      </c>
      <c r="J51" s="1">
        <v>3835</v>
      </c>
      <c r="K51" s="1">
        <v>4087</v>
      </c>
      <c r="L51" s="1">
        <v>2695</v>
      </c>
      <c r="M51" s="1">
        <v>2911</v>
      </c>
      <c r="N51" s="18">
        <v>5627</v>
      </c>
      <c r="O51" s="43">
        <f t="shared" si="3"/>
        <v>53044</v>
      </c>
    </row>
    <row r="52" spans="2:15" x14ac:dyDescent="0.25">
      <c r="B52" t="s">
        <v>43</v>
      </c>
      <c r="C52" s="1">
        <v>5736</v>
      </c>
      <c r="D52" s="1">
        <v>7169</v>
      </c>
      <c r="E52" s="1">
        <v>10501</v>
      </c>
      <c r="F52" s="1">
        <v>7002</v>
      </c>
      <c r="G52" s="1">
        <v>3459</v>
      </c>
      <c r="H52" s="1">
        <v>2489</v>
      </c>
      <c r="I52" s="1">
        <v>2661</v>
      </c>
      <c r="J52" s="1">
        <v>2157</v>
      </c>
      <c r="K52" s="1">
        <v>2067</v>
      </c>
      <c r="L52" s="1">
        <v>1747</v>
      </c>
      <c r="M52" s="1">
        <v>2396</v>
      </c>
      <c r="N52" s="1">
        <v>2635</v>
      </c>
      <c r="O52" s="43">
        <f t="shared" si="3"/>
        <v>50019</v>
      </c>
    </row>
    <row r="53" spans="2:15" x14ac:dyDescent="0.25">
      <c r="B53" t="s">
        <v>46</v>
      </c>
      <c r="C53" s="1">
        <v>3121</v>
      </c>
      <c r="D53" s="1">
        <v>3729</v>
      </c>
      <c r="E53" s="1">
        <v>4575</v>
      </c>
      <c r="F53" s="1">
        <v>21109</v>
      </c>
      <c r="G53" s="1">
        <v>20152</v>
      </c>
      <c r="H53" s="1">
        <v>17900</v>
      </c>
      <c r="I53" s="1">
        <v>18261</v>
      </c>
      <c r="J53" s="1">
        <v>17572</v>
      </c>
      <c r="K53" s="1">
        <v>14598</v>
      </c>
      <c r="L53" s="1">
        <v>17266</v>
      </c>
      <c r="M53" s="1">
        <v>17270</v>
      </c>
      <c r="N53" s="1">
        <v>12003</v>
      </c>
      <c r="O53" s="43">
        <f t="shared" si="3"/>
        <v>167556</v>
      </c>
    </row>
    <row r="54" spans="2:15" hidden="1" x14ac:dyDescent="0.25">
      <c r="C54" s="50" t="s">
        <v>41</v>
      </c>
      <c r="D54" s="50"/>
      <c r="E54" s="50"/>
      <c r="F54" s="50"/>
      <c r="G54" s="50"/>
      <c r="H54" s="50"/>
      <c r="I54" s="50"/>
      <c r="J54" s="50"/>
      <c r="K54" s="50"/>
      <c r="L54" s="50"/>
      <c r="M54" s="50"/>
      <c r="N54" s="50"/>
      <c r="O54" s="50"/>
    </row>
    <row r="55" spans="2:15" hidden="1" x14ac:dyDescent="0.25">
      <c r="C55" t="s">
        <v>7</v>
      </c>
      <c r="D55" t="s">
        <v>1</v>
      </c>
      <c r="E55" t="s">
        <v>8</v>
      </c>
      <c r="F55" t="s">
        <v>9</v>
      </c>
      <c r="G55" t="s">
        <v>10</v>
      </c>
      <c r="H55" t="s">
        <v>11</v>
      </c>
      <c r="I55" t="s">
        <v>12</v>
      </c>
      <c r="J55" t="s">
        <v>13</v>
      </c>
      <c r="K55" t="s">
        <v>14</v>
      </c>
      <c r="L55" t="s">
        <v>15</v>
      </c>
      <c r="M55" t="s">
        <v>16</v>
      </c>
      <c r="N55" t="s">
        <v>17</v>
      </c>
      <c r="O55" s="42" t="s">
        <v>19</v>
      </c>
    </row>
    <row r="56" spans="2:15" hidden="1" x14ac:dyDescent="0.25">
      <c r="B56" s="14" t="s">
        <v>25</v>
      </c>
      <c r="C56" s="16">
        <v>2.6521022461682288E-2</v>
      </c>
      <c r="D56" s="16">
        <v>2.9182879377431907E-2</v>
      </c>
      <c r="E56" s="16">
        <v>2.9226724259354898E-2</v>
      </c>
      <c r="F56" s="16">
        <v>3.3848032801186423E-2</v>
      </c>
      <c r="G56" s="16">
        <v>2.8787450844069785E-2</v>
      </c>
      <c r="H56" s="16">
        <v>3.6855036855036855E-2</v>
      </c>
      <c r="I56" s="16">
        <v>3.1152647975077882E-2</v>
      </c>
      <c r="J56" s="16">
        <v>2.60221294264751E-2</v>
      </c>
      <c r="K56" s="16">
        <v>2.8849505322143872E-2</v>
      </c>
      <c r="L56" s="16">
        <v>2.4897213339424396E-2</v>
      </c>
      <c r="M56" s="16">
        <v>1.9016697588126158E-2</v>
      </c>
      <c r="N56" s="16">
        <v>3.0213851285069648E-2</v>
      </c>
      <c r="O56" s="44">
        <f t="shared" ref="O56:O62" si="4">SUM(O46/O13)</f>
        <v>2.8915213872328455E-2</v>
      </c>
    </row>
    <row r="57" spans="2:15" hidden="1" x14ac:dyDescent="0.25">
      <c r="B57" t="s">
        <v>26</v>
      </c>
      <c r="C57" s="16">
        <v>2.2711781888997078E-2</v>
      </c>
      <c r="D57" s="16">
        <v>2.5794304542245235E-2</v>
      </c>
      <c r="E57" s="16">
        <v>3.4677128427128424E-2</v>
      </c>
      <c r="F57" s="16">
        <v>3.0273003033367038E-2</v>
      </c>
      <c r="G57" s="16">
        <v>2.2423772845358004E-2</v>
      </c>
      <c r="H57" s="16">
        <v>2.127293718833673E-2</v>
      </c>
      <c r="I57" s="16">
        <v>2.610504923426802E-2</v>
      </c>
      <c r="J57" s="16">
        <v>2.7978966167278501E-2</v>
      </c>
      <c r="K57" s="16">
        <v>4.0253143928076704E-2</v>
      </c>
      <c r="L57" s="16">
        <v>2.6915535636984032E-2</v>
      </c>
      <c r="M57" s="16">
        <v>5.2211548083658563E-2</v>
      </c>
      <c r="N57" s="16">
        <v>3.6856497443823563E-2</v>
      </c>
      <c r="O57" s="44">
        <f t="shared" si="4"/>
        <v>3.0488692057632934E-2</v>
      </c>
    </row>
    <row r="58" spans="2:15" hidden="1" x14ac:dyDescent="0.25">
      <c r="B58" t="s">
        <v>27</v>
      </c>
      <c r="C58" s="16">
        <v>3.7353481146730691E-2</v>
      </c>
      <c r="D58" s="16">
        <v>5.7869394457141586E-2</v>
      </c>
      <c r="E58" s="16">
        <v>5.9190672153635118E-2</v>
      </c>
      <c r="F58" s="16">
        <v>7.5726799542973219E-2</v>
      </c>
      <c r="G58" s="16">
        <v>3.6830603776364573E-2</v>
      </c>
      <c r="H58" s="16">
        <v>5.9291869614087674E-2</v>
      </c>
      <c r="I58" s="16">
        <v>4.4785714285714283E-2</v>
      </c>
      <c r="J58" s="16">
        <v>4.540548874498921E-2</v>
      </c>
      <c r="K58" s="16">
        <v>3.8356315804018021E-2</v>
      </c>
      <c r="L58" s="16">
        <v>4.1898686273449746E-2</v>
      </c>
      <c r="M58" s="16">
        <v>5.6882625880735518E-2</v>
      </c>
      <c r="N58" s="16">
        <v>4.4509330963564811E-2</v>
      </c>
      <c r="O58" s="44">
        <f t="shared" si="4"/>
        <v>5.0409680616335835E-2</v>
      </c>
    </row>
    <row r="59" spans="2:15" hidden="1" x14ac:dyDescent="0.25">
      <c r="B59" t="s">
        <v>28</v>
      </c>
      <c r="C59" s="16">
        <v>4.8527752128860159E-2</v>
      </c>
      <c r="D59" s="16">
        <v>4.8426025779284135E-2</v>
      </c>
      <c r="E59" s="16">
        <v>7.0011012441716064E-2</v>
      </c>
      <c r="F59" s="16">
        <v>7.0425582552629873E-2</v>
      </c>
      <c r="G59" s="16">
        <v>6.1000261599562414E-2</v>
      </c>
      <c r="H59" s="16">
        <v>4.9434436531210726E-2</v>
      </c>
      <c r="I59" s="16">
        <v>7.1418499717992107E-2</v>
      </c>
      <c r="J59" s="16">
        <v>4.7509903086773463E-2</v>
      </c>
      <c r="K59" s="16">
        <v>5.8350476902936224E-2</v>
      </c>
      <c r="L59" s="16">
        <v>3.5210695823973584E-2</v>
      </c>
      <c r="M59" s="16">
        <v>4.0246646112823935E-2</v>
      </c>
      <c r="N59" s="16">
        <v>3.8657913931436909E-2</v>
      </c>
      <c r="O59" s="44">
        <f t="shared" si="4"/>
        <v>5.3971554520502368E-2</v>
      </c>
    </row>
    <row r="60" spans="2:15" hidden="1" x14ac:dyDescent="0.25">
      <c r="B60" t="s">
        <v>29</v>
      </c>
      <c r="C60" s="16">
        <v>4.1837656471802813E-2</v>
      </c>
      <c r="D60" s="16">
        <v>6.7686504610226322E-2</v>
      </c>
      <c r="E60" s="16">
        <v>6.7704762115414388E-2</v>
      </c>
      <c r="F60" s="16">
        <v>5.9554797594470875E-2</v>
      </c>
      <c r="G60" s="16">
        <v>7.0749251186077527E-2</v>
      </c>
      <c r="H60" s="16">
        <v>6.7944440810274523E-2</v>
      </c>
      <c r="I60" s="16">
        <v>4.1192642095616995E-2</v>
      </c>
      <c r="J60" s="16">
        <v>4.0067021199096671E-2</v>
      </c>
      <c r="K60" s="16">
        <v>4.3302616639822565E-2</v>
      </c>
      <c r="L60" s="16">
        <v>4.0941040704993707E-2</v>
      </c>
      <c r="M60" s="16">
        <v>5.7007003126857379E-2</v>
      </c>
      <c r="N60" s="16">
        <v>7.1805273833671399E-2</v>
      </c>
      <c r="O60" s="44">
        <f t="shared" si="4"/>
        <v>5.6452216085565034E-2</v>
      </c>
    </row>
    <row r="61" spans="2:15" hidden="1" x14ac:dyDescent="0.25">
      <c r="B61" t="s">
        <v>30</v>
      </c>
      <c r="C61" s="16">
        <v>7.0747372518489685E-2</v>
      </c>
      <c r="D61" s="16">
        <v>0.12527062019781807</v>
      </c>
      <c r="E61" s="16">
        <v>0.10332569544082061</v>
      </c>
      <c r="F61" s="16">
        <v>0.15525161397119683</v>
      </c>
      <c r="G61" s="16">
        <v>8.0823902572737596E-2</v>
      </c>
      <c r="H61" s="16">
        <v>9.2393265821709869E-2</v>
      </c>
      <c r="I61" s="16">
        <v>9.2234267697490602E-2</v>
      </c>
      <c r="J61" s="16">
        <v>8.2025067373914531E-2</v>
      </c>
      <c r="K61" s="16">
        <v>9.5566571575550666E-2</v>
      </c>
      <c r="L61" s="16">
        <v>6.2038166708869504E-2</v>
      </c>
      <c r="M61" s="16">
        <v>7.2586275683223622E-2</v>
      </c>
      <c r="N61" s="19">
        <v>0.12230481655364285</v>
      </c>
      <c r="O61" s="44">
        <f t="shared" si="4"/>
        <v>9.7008224228647091E-2</v>
      </c>
    </row>
    <row r="62" spans="2:15" hidden="1" x14ac:dyDescent="0.25">
      <c r="B62" t="s">
        <v>43</v>
      </c>
      <c r="C62" s="16">
        <v>0.1369821360699354</v>
      </c>
      <c r="D62" s="16">
        <v>0.15577036265676641</v>
      </c>
      <c r="E62" s="16">
        <v>0.2195421624418003</v>
      </c>
      <c r="F62" s="16">
        <v>0.14400313903300344</v>
      </c>
      <c r="G62" s="16">
        <v>8.0127492402342307E-2</v>
      </c>
      <c r="H62" s="16">
        <v>6.4223960477562778E-2</v>
      </c>
      <c r="I62" s="16">
        <v>6.5642128451915763E-2</v>
      </c>
      <c r="J62" s="16">
        <v>6.5642128451915763E-2</v>
      </c>
      <c r="K62" s="16">
        <v>6.5642128451915763E-2</v>
      </c>
      <c r="L62" s="16">
        <v>6.5642128451915763E-2</v>
      </c>
      <c r="M62" s="16">
        <v>6.5444629601575516E-2</v>
      </c>
      <c r="N62" s="21">
        <v>6.6424072778166546E-2</v>
      </c>
      <c r="O62" s="44">
        <f t="shared" si="4"/>
        <v>0.10686975602356225</v>
      </c>
    </row>
    <row r="63" spans="2:15" hidden="1" x14ac:dyDescent="0.25"/>
    <row r="64" spans="2:15" hidden="1" x14ac:dyDescent="0.25">
      <c r="C64" s="50" t="s">
        <v>37</v>
      </c>
      <c r="D64" s="50"/>
      <c r="E64" s="50"/>
      <c r="F64" s="50"/>
      <c r="G64" s="50"/>
      <c r="H64" s="50"/>
      <c r="I64" s="50"/>
      <c r="J64" s="50"/>
      <c r="K64" s="50"/>
      <c r="L64" s="50"/>
      <c r="M64" s="50"/>
      <c r="N64" s="50"/>
      <c r="O64" s="50"/>
    </row>
    <row r="65" spans="2:15" hidden="1" x14ac:dyDescent="0.25">
      <c r="C65" t="s">
        <v>7</v>
      </c>
      <c r="D65" t="s">
        <v>1</v>
      </c>
      <c r="E65" t="s">
        <v>8</v>
      </c>
      <c r="F65" t="s">
        <v>9</v>
      </c>
      <c r="G65" t="s">
        <v>10</v>
      </c>
      <c r="H65" t="s">
        <v>11</v>
      </c>
      <c r="I65" t="s">
        <v>12</v>
      </c>
      <c r="J65" t="s">
        <v>13</v>
      </c>
      <c r="K65" t="s">
        <v>14</v>
      </c>
      <c r="L65" t="s">
        <v>15</v>
      </c>
      <c r="M65" t="s">
        <v>16</v>
      </c>
      <c r="N65" t="s">
        <v>17</v>
      </c>
      <c r="O65" s="42" t="s">
        <v>19</v>
      </c>
    </row>
    <row r="66" spans="2:15" hidden="1" x14ac:dyDescent="0.25">
      <c r="B66" s="14" t="s">
        <v>25</v>
      </c>
      <c r="C66" s="1">
        <v>38137</v>
      </c>
      <c r="D66" s="1">
        <v>41590</v>
      </c>
      <c r="E66" s="1">
        <v>38796</v>
      </c>
      <c r="F66" s="1">
        <v>40444</v>
      </c>
      <c r="G66" s="1">
        <v>41592</v>
      </c>
      <c r="H66" s="1">
        <v>38777</v>
      </c>
      <c r="I66" s="1">
        <v>39842</v>
      </c>
      <c r="J66" s="1">
        <v>38717</v>
      </c>
      <c r="K66" s="1">
        <v>33873</v>
      </c>
      <c r="L66" s="1">
        <v>36282</v>
      </c>
      <c r="M66" s="1">
        <v>33591</v>
      </c>
      <c r="N66" s="1">
        <v>35559</v>
      </c>
      <c r="O66" s="43">
        <f>SUM(C66:N66)</f>
        <v>457200</v>
      </c>
    </row>
    <row r="67" spans="2:15" hidden="1" x14ac:dyDescent="0.25">
      <c r="B67" t="s">
        <v>26</v>
      </c>
      <c r="C67" s="1">
        <v>37088</v>
      </c>
      <c r="D67" s="1">
        <v>37341</v>
      </c>
      <c r="E67" s="1">
        <v>36203</v>
      </c>
      <c r="F67" s="1">
        <v>40946</v>
      </c>
      <c r="G67" s="1">
        <v>38155</v>
      </c>
      <c r="H67" s="1">
        <v>36173</v>
      </c>
      <c r="I67" s="1">
        <v>35272</v>
      </c>
      <c r="J67" s="1">
        <v>33664</v>
      </c>
      <c r="K67" s="1">
        <v>30296</v>
      </c>
      <c r="L67" s="1">
        <v>33343</v>
      </c>
      <c r="M67" s="1">
        <v>30346</v>
      </c>
      <c r="N67" s="1">
        <v>33809</v>
      </c>
      <c r="O67" s="43">
        <f t="shared" ref="O67:O72" si="5">SUM(C67:N67)</f>
        <v>422636</v>
      </c>
    </row>
    <row r="68" spans="2:15" hidden="1" x14ac:dyDescent="0.25">
      <c r="B68" t="s">
        <v>27</v>
      </c>
      <c r="C68" s="1">
        <v>35248</v>
      </c>
      <c r="D68" s="1">
        <v>34118</v>
      </c>
      <c r="E68" s="1">
        <v>33671</v>
      </c>
      <c r="F68" s="1">
        <v>33821</v>
      </c>
      <c r="G68" s="1">
        <v>34156</v>
      </c>
      <c r="H68" s="1">
        <v>32089</v>
      </c>
      <c r="I68" s="1">
        <v>34272</v>
      </c>
      <c r="J68" s="1">
        <v>31732</v>
      </c>
      <c r="K68" s="1">
        <v>30308</v>
      </c>
      <c r="L68" s="1">
        <v>30102</v>
      </c>
      <c r="M68" s="1">
        <v>26137</v>
      </c>
      <c r="N68" s="1">
        <v>31911</v>
      </c>
      <c r="O68" s="43">
        <f t="shared" si="5"/>
        <v>387565</v>
      </c>
    </row>
    <row r="69" spans="2:15" hidden="1" x14ac:dyDescent="0.25">
      <c r="B69" t="s">
        <v>28</v>
      </c>
      <c r="C69" s="1">
        <v>31988</v>
      </c>
      <c r="D69" s="1">
        <v>32370</v>
      </c>
      <c r="E69" s="1">
        <v>32330</v>
      </c>
      <c r="F69" s="1">
        <v>34900</v>
      </c>
      <c r="G69" s="1">
        <v>33200</v>
      </c>
      <c r="H69" s="1">
        <v>33243</v>
      </c>
      <c r="I69" s="1">
        <v>32921</v>
      </c>
      <c r="J69" s="1">
        <v>33667</v>
      </c>
      <c r="K69" s="1">
        <v>31244</v>
      </c>
      <c r="L69" s="1">
        <v>32792</v>
      </c>
      <c r="M69" s="1">
        <v>31048</v>
      </c>
      <c r="N69" s="1">
        <v>33445</v>
      </c>
      <c r="O69" s="43">
        <f t="shared" si="5"/>
        <v>393148</v>
      </c>
    </row>
    <row r="70" spans="2:15" hidden="1" x14ac:dyDescent="0.25">
      <c r="B70" t="s">
        <v>29</v>
      </c>
      <c r="C70" s="1">
        <v>33570</v>
      </c>
      <c r="D70" s="1">
        <v>34827</v>
      </c>
      <c r="E70" s="1">
        <v>35014</v>
      </c>
      <c r="F70" s="1">
        <v>36456</v>
      </c>
      <c r="G70" s="1">
        <v>35209</v>
      </c>
      <c r="H70" s="1">
        <v>36605</v>
      </c>
      <c r="I70" s="1">
        <v>38683</v>
      </c>
      <c r="J70" s="1">
        <v>35612</v>
      </c>
      <c r="K70" s="1">
        <v>33365</v>
      </c>
      <c r="L70" s="1">
        <v>33741</v>
      </c>
      <c r="M70" s="1">
        <v>31243</v>
      </c>
      <c r="N70" s="1">
        <v>35349</v>
      </c>
      <c r="O70" s="43">
        <f t="shared" si="5"/>
        <v>419674</v>
      </c>
    </row>
    <row r="71" spans="2:15" hidden="1" x14ac:dyDescent="0.25">
      <c r="B71" t="s">
        <v>30</v>
      </c>
      <c r="C71" s="1">
        <v>32464</v>
      </c>
      <c r="D71" s="1">
        <v>32657</v>
      </c>
      <c r="E71" s="1">
        <v>34243</v>
      </c>
      <c r="F71" s="1">
        <v>32426</v>
      </c>
      <c r="G71" s="1">
        <v>35944</v>
      </c>
      <c r="H71" s="1">
        <v>31321</v>
      </c>
      <c r="I71" s="1">
        <v>31393</v>
      </c>
      <c r="J71" s="1">
        <v>33376</v>
      </c>
      <c r="K71" s="1">
        <v>29283</v>
      </c>
      <c r="L71" s="1">
        <v>33317</v>
      </c>
      <c r="M71" s="1">
        <v>29226</v>
      </c>
      <c r="N71" s="18">
        <v>29652</v>
      </c>
      <c r="O71" s="43">
        <f t="shared" si="5"/>
        <v>385302</v>
      </c>
    </row>
    <row r="72" spans="2:15" hidden="1" x14ac:dyDescent="0.25">
      <c r="B72" t="s">
        <v>43</v>
      </c>
      <c r="C72" s="1">
        <v>23204</v>
      </c>
      <c r="D72" s="1">
        <v>22363</v>
      </c>
      <c r="E72" s="1">
        <v>16852</v>
      </c>
      <c r="F72" s="1">
        <v>25420</v>
      </c>
      <c r="G72" s="1">
        <v>29053</v>
      </c>
      <c r="H72" s="1">
        <v>27371</v>
      </c>
      <c r="I72" s="1">
        <v>29043</v>
      </c>
      <c r="J72" s="1">
        <v>29103</v>
      </c>
      <c r="K72" s="1">
        <v>25513</v>
      </c>
      <c r="L72" s="1">
        <v>28331</v>
      </c>
      <c r="M72" s="1">
        <v>25531</v>
      </c>
      <c r="N72" s="20">
        <v>27353</v>
      </c>
      <c r="O72" s="43">
        <f t="shared" si="5"/>
        <v>309137</v>
      </c>
    </row>
    <row r="73" spans="2:15" hidden="1" x14ac:dyDescent="0.25"/>
    <row r="74" spans="2:15" hidden="1" x14ac:dyDescent="0.25">
      <c r="C74" s="50" t="s">
        <v>39</v>
      </c>
      <c r="D74" s="50"/>
      <c r="E74" s="50"/>
      <c r="F74" s="50"/>
      <c r="G74" s="50"/>
      <c r="H74" s="50"/>
      <c r="I74" s="50"/>
      <c r="J74" s="50"/>
      <c r="K74" s="50"/>
      <c r="L74" s="50"/>
      <c r="M74" s="50"/>
      <c r="N74" s="50"/>
      <c r="O74" s="50"/>
    </row>
    <row r="75" spans="2:15" hidden="1" x14ac:dyDescent="0.25">
      <c r="C75" t="s">
        <v>7</v>
      </c>
      <c r="D75" t="s">
        <v>1</v>
      </c>
      <c r="E75" t="s">
        <v>8</v>
      </c>
      <c r="F75" t="s">
        <v>9</v>
      </c>
      <c r="G75" t="s">
        <v>10</v>
      </c>
      <c r="H75" t="s">
        <v>11</v>
      </c>
      <c r="I75" t="s">
        <v>12</v>
      </c>
      <c r="J75" t="s">
        <v>13</v>
      </c>
      <c r="K75" t="s">
        <v>14</v>
      </c>
      <c r="L75" t="s">
        <v>15</v>
      </c>
      <c r="M75" t="s">
        <v>16</v>
      </c>
      <c r="N75" t="s">
        <v>17</v>
      </c>
      <c r="O75" s="42" t="s">
        <v>19</v>
      </c>
    </row>
    <row r="76" spans="2:15" hidden="1" x14ac:dyDescent="0.25">
      <c r="B76" s="14" t="s">
        <v>25</v>
      </c>
      <c r="C76" s="16">
        <v>0.96381005332457226</v>
      </c>
      <c r="D76" s="16">
        <v>0.94712151575879033</v>
      </c>
      <c r="E76" s="16">
        <v>0.93816651754407177</v>
      </c>
      <c r="F76" s="16">
        <v>0.91295711060948082</v>
      </c>
      <c r="G76" s="16">
        <v>0.93042816876202405</v>
      </c>
      <c r="H76" s="16">
        <v>0.92449456418081255</v>
      </c>
      <c r="I76" s="16">
        <v>0.92832844028146699</v>
      </c>
      <c r="J76" s="16">
        <v>0.9378209475825986</v>
      </c>
      <c r="K76" s="16">
        <v>0.93517572678832717</v>
      </c>
      <c r="L76" s="16">
        <v>0.9443273209963301</v>
      </c>
      <c r="M76" s="16">
        <v>0.93882057015092235</v>
      </c>
      <c r="N76" s="16">
        <v>0.90372836556789593</v>
      </c>
      <c r="O76" s="44">
        <f t="shared" ref="O76:O82" si="6">SUM(O66/O24)</f>
        <v>0.93353561299517507</v>
      </c>
    </row>
    <row r="77" spans="2:15" hidden="1" x14ac:dyDescent="0.25">
      <c r="B77" t="s">
        <v>26</v>
      </c>
      <c r="C77" s="16">
        <v>0.92824427480916027</v>
      </c>
      <c r="D77" s="16">
        <v>0.91040081919251026</v>
      </c>
      <c r="E77" s="16">
        <v>0.88091588193785431</v>
      </c>
      <c r="F77" s="16">
        <v>0.89323734729493887</v>
      </c>
      <c r="G77" s="16">
        <v>0.9201070705122022</v>
      </c>
      <c r="H77" s="16">
        <v>0.92815538962871735</v>
      </c>
      <c r="I77" s="16">
        <v>0.92252968562012871</v>
      </c>
      <c r="J77" s="16">
        <v>0.92298412524333073</v>
      </c>
      <c r="K77" s="16">
        <v>0.90384558011873861</v>
      </c>
      <c r="L77" s="16">
        <v>0.92383353651778788</v>
      </c>
      <c r="M77" s="16">
        <v>0.87123539375843362</v>
      </c>
      <c r="N77" s="16">
        <v>0.89841092687074831</v>
      </c>
      <c r="O77" s="44">
        <f t="shared" si="6"/>
        <v>0.90864059510244444</v>
      </c>
    </row>
    <row r="78" spans="2:15" hidden="1" x14ac:dyDescent="0.25">
      <c r="B78" t="s">
        <v>27</v>
      </c>
      <c r="C78" s="16">
        <v>0.87568319586604393</v>
      </c>
      <c r="D78" s="16">
        <v>0.81549824318187247</v>
      </c>
      <c r="E78" s="16">
        <v>0.82735828193724348</v>
      </c>
      <c r="F78" s="16">
        <v>0.78378253111167762</v>
      </c>
      <c r="G78" s="16">
        <v>0.87956119795019705</v>
      </c>
      <c r="H78" s="16">
        <v>0.80745325985757777</v>
      </c>
      <c r="I78" s="16">
        <v>0.86008984365196883</v>
      </c>
      <c r="J78" s="16">
        <v>0.85678799006372175</v>
      </c>
      <c r="K78" s="16">
        <v>0.87494226327944569</v>
      </c>
      <c r="L78" s="16">
        <v>0.85195143350408964</v>
      </c>
      <c r="M78" s="16">
        <v>0.79875924454495451</v>
      </c>
      <c r="N78" s="16">
        <v>0.85148224244203108</v>
      </c>
      <c r="O78" s="44">
        <f t="shared" si="6"/>
        <v>0.83967406611405515</v>
      </c>
    </row>
    <row r="79" spans="2:15" hidden="1" x14ac:dyDescent="0.25">
      <c r="B79" t="s">
        <v>28</v>
      </c>
      <c r="C79" s="16">
        <v>0.86709495540917836</v>
      </c>
      <c r="D79" s="16">
        <v>0.87595388861828216</v>
      </c>
      <c r="E79" s="16">
        <v>0.81674413904607923</v>
      </c>
      <c r="F79" s="16">
        <v>0.81547772040096267</v>
      </c>
      <c r="G79" s="16">
        <v>0.84257543841839455</v>
      </c>
      <c r="H79" s="16">
        <v>0.86532004060702294</v>
      </c>
      <c r="I79" s="16">
        <v>0.83922198429693073</v>
      </c>
      <c r="J79" s="16">
        <v>0.88246703887185129</v>
      </c>
      <c r="K79" s="16">
        <v>0.8884718193709833</v>
      </c>
      <c r="L79" s="16">
        <v>0.92267867191896458</v>
      </c>
      <c r="M79" s="16">
        <v>0.90119586671310814</v>
      </c>
      <c r="N79" s="16">
        <v>0.91031573217201955</v>
      </c>
      <c r="O79" s="44">
        <f t="shared" si="6"/>
        <v>0.86725800367508377</v>
      </c>
    </row>
    <row r="80" spans="2:15" hidden="1" x14ac:dyDescent="0.25">
      <c r="B80" t="s">
        <v>29</v>
      </c>
      <c r="C80" s="16">
        <v>0.90837753003571819</v>
      </c>
      <c r="D80" s="16">
        <v>0.87309784652410438</v>
      </c>
      <c r="E80" s="16">
        <v>0.83220040880353663</v>
      </c>
      <c r="F80" s="16">
        <v>0.87138179123742143</v>
      </c>
      <c r="G80" s="16">
        <v>0.83342801685366663</v>
      </c>
      <c r="H80" s="16">
        <v>0.86038312375132209</v>
      </c>
      <c r="I80" s="16">
        <v>0.90692331137317417</v>
      </c>
      <c r="J80" s="16">
        <v>0.90408733181010403</v>
      </c>
      <c r="K80" s="16">
        <v>0.92054076424334386</v>
      </c>
      <c r="L80" s="16">
        <v>0.92173414194394365</v>
      </c>
      <c r="M80" s="16">
        <v>0.85524622922996907</v>
      </c>
      <c r="N80" s="16">
        <v>0.85796461250940514</v>
      </c>
      <c r="O80" s="44">
        <f t="shared" si="6"/>
        <v>0.87766143215949044</v>
      </c>
    </row>
    <row r="81" spans="2:15" hidden="1" x14ac:dyDescent="0.25">
      <c r="B81" t="s">
        <v>30</v>
      </c>
      <c r="C81" s="16">
        <v>0.86031535709553464</v>
      </c>
      <c r="D81" s="16">
        <v>0.79289581664117315</v>
      </c>
      <c r="E81" s="16">
        <v>0.82076172670837233</v>
      </c>
      <c r="F81" s="16">
        <v>0.79751100617329496</v>
      </c>
      <c r="G81" s="16">
        <v>0.77020656552669919</v>
      </c>
      <c r="H81" s="16">
        <v>0.73988944533686096</v>
      </c>
      <c r="I81" s="16">
        <v>0.75810190775175079</v>
      </c>
      <c r="J81" s="16">
        <v>0.78329030743956818</v>
      </c>
      <c r="K81" s="16">
        <v>0.76807868852459016</v>
      </c>
      <c r="L81" s="16">
        <v>0.82713505461767622</v>
      </c>
      <c r="M81" s="16">
        <v>0.79723942278840121</v>
      </c>
      <c r="N81" s="19">
        <v>0.78619153674832964</v>
      </c>
      <c r="O81" s="44">
        <f t="shared" si="6"/>
        <v>0.79100886467310749</v>
      </c>
    </row>
    <row r="82" spans="2:15" hidden="1" x14ac:dyDescent="0.25">
      <c r="B82" t="s">
        <v>43</v>
      </c>
      <c r="C82" s="16">
        <v>0.68128835256466724</v>
      </c>
      <c r="D82" s="16">
        <v>0.59967285208623833</v>
      </c>
      <c r="E82" s="16">
        <v>0.46543486066230289</v>
      </c>
      <c r="F82" s="16">
        <v>0.64734643984924112</v>
      </c>
      <c r="G82" s="16">
        <v>0.77991372337557296</v>
      </c>
      <c r="H82" s="16">
        <v>0.80309108069844271</v>
      </c>
      <c r="I82" s="16">
        <v>0.81527691525997859</v>
      </c>
      <c r="J82" s="16">
        <v>0.81527691525997859</v>
      </c>
      <c r="K82" s="16">
        <v>0.81527691525997859</v>
      </c>
      <c r="L82" s="16">
        <v>0.81527691525997859</v>
      </c>
      <c r="M82" s="16">
        <v>0.82774607703281022</v>
      </c>
      <c r="N82" s="16">
        <v>0.8202045038831749</v>
      </c>
      <c r="O82" s="44">
        <f t="shared" si="6"/>
        <v>0.73960112733206052</v>
      </c>
    </row>
    <row r="83" spans="2:15" hidden="1" x14ac:dyDescent="0.25"/>
  </sheetData>
  <mergeCells count="9">
    <mergeCell ref="C2:N7"/>
    <mergeCell ref="C9:N9"/>
    <mergeCell ref="C74:O74"/>
    <mergeCell ref="C64:O64"/>
    <mergeCell ref="C54:O54"/>
    <mergeCell ref="C44:O44"/>
    <mergeCell ref="C33:O33"/>
    <mergeCell ref="C22:O22"/>
    <mergeCell ref="C11:O1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46"/>
  <sheetViews>
    <sheetView zoomScale="90" zoomScaleNormal="90" workbookViewId="0">
      <selection activeCell="Q35" sqref="Q35"/>
    </sheetView>
  </sheetViews>
  <sheetFormatPr defaultRowHeight="15" x14ac:dyDescent="0.25"/>
  <cols>
    <col min="1" max="1" width="9.140625" style="2"/>
    <col min="2" max="2" width="13.140625" style="2" customWidth="1"/>
    <col min="3" max="6" width="11.140625" style="2" bestFit="1" customWidth="1"/>
    <col min="7" max="7" width="11.5703125" style="2" bestFit="1" customWidth="1"/>
    <col min="8" max="13" width="11.140625" style="2" bestFit="1" customWidth="1"/>
    <col min="14" max="14" width="3.140625" style="9" customWidth="1"/>
    <col min="15" max="15" width="12.140625" style="2" bestFit="1" customWidth="1"/>
    <col min="16" max="16" width="3.85546875" style="2" customWidth="1"/>
  </cols>
  <sheetData>
    <row r="1" spans="1:17" x14ac:dyDescent="0.25">
      <c r="B1" s="51" t="s">
        <v>24</v>
      </c>
      <c r="C1" s="51"/>
      <c r="D1" s="51"/>
      <c r="E1" s="51"/>
      <c r="F1" s="51"/>
      <c r="G1" s="51"/>
      <c r="H1" s="51"/>
      <c r="I1" s="51"/>
      <c r="J1" s="51"/>
      <c r="K1" s="51"/>
      <c r="L1" s="51"/>
      <c r="M1" s="51"/>
      <c r="N1" s="51"/>
      <c r="O1" s="51"/>
      <c r="P1" s="51"/>
    </row>
    <row r="2" spans="1:17" x14ac:dyDescent="0.25">
      <c r="B2" s="3" t="s">
        <v>3</v>
      </c>
      <c r="C2" s="3"/>
    </row>
    <row r="3" spans="1:17" x14ac:dyDescent="0.25">
      <c r="B3" s="4" t="s">
        <v>7</v>
      </c>
      <c r="C3" s="4" t="s">
        <v>1</v>
      </c>
      <c r="D3" s="4" t="s">
        <v>8</v>
      </c>
      <c r="E3" s="4" t="s">
        <v>9</v>
      </c>
      <c r="F3" s="4" t="s">
        <v>10</v>
      </c>
      <c r="G3" s="4" t="s">
        <v>11</v>
      </c>
      <c r="H3" s="4" t="s">
        <v>12</v>
      </c>
      <c r="I3" s="4" t="s">
        <v>13</v>
      </c>
      <c r="J3" s="4" t="s">
        <v>14</v>
      </c>
      <c r="K3" s="4" t="s">
        <v>15</v>
      </c>
      <c r="L3" s="4" t="s">
        <v>16</v>
      </c>
      <c r="M3" s="4" t="s">
        <v>17</v>
      </c>
      <c r="N3" s="10"/>
      <c r="O3" s="4" t="s">
        <v>19</v>
      </c>
    </row>
    <row r="4" spans="1:17" x14ac:dyDescent="0.25">
      <c r="A4" s="2" t="s">
        <v>6</v>
      </c>
    </row>
    <row r="5" spans="1:17" x14ac:dyDescent="0.25">
      <c r="A5" s="2" t="s">
        <v>2</v>
      </c>
    </row>
    <row r="6" spans="1:17" x14ac:dyDescent="0.25">
      <c r="A6" s="2" t="s">
        <v>20</v>
      </c>
      <c r="B6" s="5">
        <f>SUM(B4:B5)</f>
        <v>0</v>
      </c>
      <c r="C6" s="5">
        <f t="shared" ref="C6:M6" si="0">SUM(C4:C5)</f>
        <v>0</v>
      </c>
      <c r="D6" s="5">
        <f t="shared" si="0"/>
        <v>0</v>
      </c>
      <c r="E6" s="5">
        <f t="shared" si="0"/>
        <v>0</v>
      </c>
      <c r="F6" s="5">
        <f t="shared" si="0"/>
        <v>0</v>
      </c>
      <c r="G6" s="5">
        <f t="shared" si="0"/>
        <v>0</v>
      </c>
      <c r="H6" s="5">
        <f t="shared" si="0"/>
        <v>0</v>
      </c>
      <c r="I6" s="5">
        <f t="shared" si="0"/>
        <v>0</v>
      </c>
      <c r="J6" s="5">
        <f t="shared" si="0"/>
        <v>0</v>
      </c>
      <c r="K6" s="5">
        <f t="shared" si="0"/>
        <v>0</v>
      </c>
      <c r="L6" s="5">
        <f t="shared" si="0"/>
        <v>0</v>
      </c>
      <c r="M6" s="5">
        <f t="shared" si="0"/>
        <v>0</v>
      </c>
      <c r="N6" s="11"/>
      <c r="O6" s="5">
        <f>SUM(B6:M6)</f>
        <v>0</v>
      </c>
      <c r="P6" s="5"/>
    </row>
    <row r="8" spans="1:17" x14ac:dyDescent="0.25">
      <c r="B8" s="3" t="s">
        <v>4</v>
      </c>
      <c r="C8" s="3"/>
    </row>
    <row r="9" spans="1:17" x14ac:dyDescent="0.25">
      <c r="B9" s="4" t="s">
        <v>7</v>
      </c>
      <c r="C9" s="4" t="s">
        <v>1</v>
      </c>
      <c r="D9" s="4" t="s">
        <v>8</v>
      </c>
      <c r="E9" s="4" t="s">
        <v>9</v>
      </c>
      <c r="F9" s="4" t="s">
        <v>10</v>
      </c>
      <c r="G9" s="4" t="s">
        <v>11</v>
      </c>
      <c r="H9" s="4" t="s">
        <v>12</v>
      </c>
      <c r="I9" s="4" t="s">
        <v>13</v>
      </c>
      <c r="J9" s="4" t="s">
        <v>14</v>
      </c>
      <c r="K9" s="4" t="s">
        <v>15</v>
      </c>
      <c r="L9" s="4" t="s">
        <v>16</v>
      </c>
      <c r="M9" s="4" t="s">
        <v>17</v>
      </c>
      <c r="N9" s="10"/>
      <c r="O9" s="4" t="s">
        <v>19</v>
      </c>
    </row>
    <row r="10" spans="1:17" x14ac:dyDescent="0.25">
      <c r="A10" s="2" t="s">
        <v>6</v>
      </c>
    </row>
    <row r="11" spans="1:17" x14ac:dyDescent="0.25">
      <c r="A11" s="2" t="s">
        <v>2</v>
      </c>
    </row>
    <row r="12" spans="1:17" x14ac:dyDescent="0.25">
      <c r="A12" s="2" t="s">
        <v>20</v>
      </c>
      <c r="B12" s="5">
        <f>SUM(B10:B11)</f>
        <v>0</v>
      </c>
      <c r="C12" s="5">
        <f t="shared" ref="C12:M12" si="1">SUM(C10:C11)</f>
        <v>0</v>
      </c>
      <c r="D12" s="5">
        <f t="shared" si="1"/>
        <v>0</v>
      </c>
      <c r="E12" s="5">
        <f t="shared" si="1"/>
        <v>0</v>
      </c>
      <c r="F12" s="5">
        <f t="shared" si="1"/>
        <v>0</v>
      </c>
      <c r="G12" s="5">
        <f t="shared" si="1"/>
        <v>0</v>
      </c>
      <c r="H12" s="5">
        <f t="shared" si="1"/>
        <v>0</v>
      </c>
      <c r="I12" s="5">
        <f t="shared" si="1"/>
        <v>0</v>
      </c>
      <c r="J12" s="5">
        <f t="shared" si="1"/>
        <v>0</v>
      </c>
      <c r="K12" s="5">
        <f t="shared" si="1"/>
        <v>0</v>
      </c>
      <c r="L12" s="5">
        <f t="shared" si="1"/>
        <v>0</v>
      </c>
      <c r="M12" s="5">
        <f t="shared" si="1"/>
        <v>0</v>
      </c>
      <c r="N12" s="11"/>
      <c r="O12" s="5">
        <f>SUM(B12:M12)</f>
        <v>0</v>
      </c>
      <c r="P12" s="5"/>
      <c r="Q12" s="1"/>
    </row>
    <row r="14" spans="1:17" x14ac:dyDescent="0.25">
      <c r="B14" s="3" t="s">
        <v>5</v>
      </c>
      <c r="C14" s="3"/>
    </row>
    <row r="15" spans="1:17" x14ac:dyDescent="0.25">
      <c r="B15" s="4" t="s">
        <v>7</v>
      </c>
      <c r="C15" s="4" t="s">
        <v>1</v>
      </c>
      <c r="D15" s="4" t="s">
        <v>8</v>
      </c>
      <c r="E15" s="4" t="s">
        <v>9</v>
      </c>
      <c r="F15" s="4" t="s">
        <v>10</v>
      </c>
      <c r="G15" s="4" t="s">
        <v>11</v>
      </c>
      <c r="H15" s="4" t="s">
        <v>12</v>
      </c>
      <c r="I15" s="4" t="s">
        <v>13</v>
      </c>
      <c r="J15" s="4" t="s">
        <v>14</v>
      </c>
      <c r="K15" s="4" t="s">
        <v>15</v>
      </c>
      <c r="L15" s="4" t="s">
        <v>16</v>
      </c>
      <c r="M15" s="4" t="s">
        <v>17</v>
      </c>
      <c r="N15" s="10"/>
      <c r="O15" s="4" t="s">
        <v>19</v>
      </c>
    </row>
    <row r="16" spans="1:17" x14ac:dyDescent="0.25">
      <c r="A16" s="2" t="s">
        <v>6</v>
      </c>
    </row>
    <row r="17" spans="1:16" x14ac:dyDescent="0.25">
      <c r="A17" s="2" t="s">
        <v>2</v>
      </c>
    </row>
    <row r="18" spans="1:16" x14ac:dyDescent="0.25">
      <c r="A18" s="2" t="s">
        <v>20</v>
      </c>
      <c r="B18" s="5">
        <f>SUM(B16:B17)</f>
        <v>0</v>
      </c>
      <c r="C18" s="5">
        <f t="shared" ref="C18:M18" si="2">SUM(C16:C17)</f>
        <v>0</v>
      </c>
      <c r="D18" s="5">
        <f t="shared" si="2"/>
        <v>0</v>
      </c>
      <c r="E18" s="5">
        <f t="shared" si="2"/>
        <v>0</v>
      </c>
      <c r="F18" s="5">
        <f t="shared" si="2"/>
        <v>0</v>
      </c>
      <c r="G18" s="5">
        <f t="shared" si="2"/>
        <v>0</v>
      </c>
      <c r="H18" s="5">
        <f t="shared" si="2"/>
        <v>0</v>
      </c>
      <c r="I18" s="5">
        <f t="shared" si="2"/>
        <v>0</v>
      </c>
      <c r="J18" s="5">
        <f t="shared" si="2"/>
        <v>0</v>
      </c>
      <c r="K18" s="5">
        <f t="shared" si="2"/>
        <v>0</v>
      </c>
      <c r="L18" s="5">
        <f t="shared" si="2"/>
        <v>0</v>
      </c>
      <c r="M18" s="5">
        <f t="shared" si="2"/>
        <v>0</v>
      </c>
      <c r="N18" s="11"/>
      <c r="O18" s="5">
        <f>SUM(B18:M18)</f>
        <v>0</v>
      </c>
      <c r="P18" s="5"/>
    </row>
    <row r="20" spans="1:16" x14ac:dyDescent="0.25">
      <c r="B20" s="3" t="s">
        <v>22</v>
      </c>
      <c r="C20" s="3"/>
    </row>
    <row r="21" spans="1:16" x14ac:dyDescent="0.25">
      <c r="B21" s="4" t="s">
        <v>7</v>
      </c>
      <c r="C21" s="4" t="s">
        <v>1</v>
      </c>
      <c r="D21" s="4" t="s">
        <v>8</v>
      </c>
      <c r="E21" s="4" t="s">
        <v>9</v>
      </c>
      <c r="F21" s="4" t="s">
        <v>10</v>
      </c>
      <c r="G21" s="4" t="s">
        <v>11</v>
      </c>
      <c r="H21" s="4" t="s">
        <v>12</v>
      </c>
      <c r="I21" s="4" t="s">
        <v>13</v>
      </c>
      <c r="J21" s="4" t="s">
        <v>14</v>
      </c>
      <c r="K21" s="4" t="s">
        <v>15</v>
      </c>
      <c r="L21" s="4" t="s">
        <v>16</v>
      </c>
      <c r="M21" s="4" t="s">
        <v>17</v>
      </c>
      <c r="N21" s="10"/>
      <c r="O21" s="4" t="s">
        <v>19</v>
      </c>
    </row>
    <row r="22" spans="1:16" x14ac:dyDescent="0.25">
      <c r="A22" s="2" t="s">
        <v>6</v>
      </c>
    </row>
    <row r="23" spans="1:16" x14ac:dyDescent="0.25">
      <c r="A23" s="2" t="s">
        <v>2</v>
      </c>
    </row>
    <row r="24" spans="1:16" x14ac:dyDescent="0.25">
      <c r="A24" s="2" t="s">
        <v>20</v>
      </c>
      <c r="B24" s="5">
        <f>SUM(B22:B23)</f>
        <v>0</v>
      </c>
      <c r="C24" s="5">
        <f t="shared" ref="C24:M24" si="3">SUM(C22:C23)</f>
        <v>0</v>
      </c>
      <c r="D24" s="5">
        <f t="shared" si="3"/>
        <v>0</v>
      </c>
      <c r="E24" s="5">
        <f t="shared" si="3"/>
        <v>0</v>
      </c>
      <c r="F24" s="5">
        <f t="shared" si="3"/>
        <v>0</v>
      </c>
      <c r="G24" s="5">
        <f t="shared" si="3"/>
        <v>0</v>
      </c>
      <c r="H24" s="5">
        <f t="shared" si="3"/>
        <v>0</v>
      </c>
      <c r="I24" s="5">
        <f t="shared" si="3"/>
        <v>0</v>
      </c>
      <c r="J24" s="5">
        <f t="shared" si="3"/>
        <v>0</v>
      </c>
      <c r="K24" s="5">
        <f t="shared" si="3"/>
        <v>0</v>
      </c>
      <c r="L24" s="5">
        <f t="shared" si="3"/>
        <v>0</v>
      </c>
      <c r="M24" s="5">
        <f t="shared" si="3"/>
        <v>0</v>
      </c>
      <c r="N24" s="11"/>
      <c r="O24" s="5">
        <f>SUM(B24:M24)</f>
        <v>0</v>
      </c>
      <c r="P24" s="5"/>
    </row>
    <row r="25" spans="1:16" x14ac:dyDescent="0.25">
      <c r="B25" s="5"/>
      <c r="C25" s="5"/>
      <c r="D25" s="5"/>
      <c r="E25" s="5"/>
      <c r="F25" s="5"/>
      <c r="G25" s="5"/>
      <c r="H25" s="5"/>
      <c r="I25" s="5"/>
      <c r="J25" s="5"/>
      <c r="K25" s="5"/>
      <c r="L25" s="5"/>
      <c r="M25" s="5"/>
      <c r="N25" s="11"/>
      <c r="O25" s="5"/>
      <c r="P25" s="5"/>
    </row>
    <row r="26" spans="1:16" x14ac:dyDescent="0.25">
      <c r="B26" s="3" t="s">
        <v>21</v>
      </c>
      <c r="C26" s="3"/>
      <c r="P26" s="5"/>
    </row>
    <row r="27" spans="1:16" x14ac:dyDescent="0.25">
      <c r="B27" s="4" t="s">
        <v>7</v>
      </c>
      <c r="C27" s="4" t="s">
        <v>1</v>
      </c>
      <c r="D27" s="4" t="s">
        <v>8</v>
      </c>
      <c r="E27" s="4" t="s">
        <v>9</v>
      </c>
      <c r="F27" s="4" t="s">
        <v>10</v>
      </c>
      <c r="G27" s="4" t="s">
        <v>11</v>
      </c>
      <c r="H27" s="4" t="s">
        <v>12</v>
      </c>
      <c r="I27" s="4" t="s">
        <v>13</v>
      </c>
      <c r="J27" s="4" t="s">
        <v>14</v>
      </c>
      <c r="K27" s="4" t="s">
        <v>15</v>
      </c>
      <c r="L27" s="4" t="s">
        <v>16</v>
      </c>
      <c r="M27" s="4" t="s">
        <v>17</v>
      </c>
      <c r="N27" s="10"/>
      <c r="O27" s="4" t="s">
        <v>19</v>
      </c>
      <c r="P27" s="5"/>
    </row>
    <row r="28" spans="1:16" x14ac:dyDescent="0.25">
      <c r="A28" s="2" t="s">
        <v>20</v>
      </c>
      <c r="B28" s="7" t="e">
        <f t="shared" ref="B28:M28" si="4">SUM(1-B34)</f>
        <v>#DIV/0!</v>
      </c>
      <c r="C28" s="7" t="e">
        <f t="shared" si="4"/>
        <v>#DIV/0!</v>
      </c>
      <c r="D28" s="7" t="e">
        <f t="shared" si="4"/>
        <v>#DIV/0!</v>
      </c>
      <c r="E28" s="7" t="e">
        <f t="shared" si="4"/>
        <v>#DIV/0!</v>
      </c>
      <c r="F28" s="7" t="e">
        <f t="shared" si="4"/>
        <v>#DIV/0!</v>
      </c>
      <c r="G28" s="7" t="e">
        <f t="shared" si="4"/>
        <v>#DIV/0!</v>
      </c>
      <c r="H28" s="7" t="e">
        <f t="shared" si="4"/>
        <v>#DIV/0!</v>
      </c>
      <c r="I28" s="7" t="e">
        <f t="shared" si="4"/>
        <v>#DIV/0!</v>
      </c>
      <c r="J28" s="7" t="e">
        <f t="shared" si="4"/>
        <v>#DIV/0!</v>
      </c>
      <c r="K28" s="7" t="e">
        <f t="shared" si="4"/>
        <v>#DIV/0!</v>
      </c>
      <c r="L28" s="7" t="e">
        <f t="shared" si="4"/>
        <v>#DIV/0!</v>
      </c>
      <c r="M28" s="7" t="e">
        <f t="shared" si="4"/>
        <v>#DIV/0!</v>
      </c>
      <c r="N28" s="13"/>
      <c r="O28" s="7" t="e">
        <f>SUM(1-O34)</f>
        <v>#DIV/0!</v>
      </c>
      <c r="P28" s="5"/>
    </row>
    <row r="29" spans="1:16" x14ac:dyDescent="0.25">
      <c r="B29" s="5"/>
      <c r="C29" s="5"/>
      <c r="D29" s="5"/>
      <c r="E29" s="5"/>
      <c r="F29" s="5"/>
      <c r="G29" s="5"/>
      <c r="H29" s="5"/>
      <c r="I29" s="5"/>
      <c r="J29" s="5"/>
      <c r="K29" s="5"/>
      <c r="L29" s="5"/>
      <c r="M29" s="5"/>
      <c r="N29" s="11"/>
      <c r="O29" s="5"/>
      <c r="P29" s="5"/>
    </row>
    <row r="30" spans="1:16" x14ac:dyDescent="0.25">
      <c r="B30" s="3" t="s">
        <v>0</v>
      </c>
      <c r="C30" s="3"/>
    </row>
    <row r="31" spans="1:16" x14ac:dyDescent="0.25">
      <c r="B31" s="4" t="s">
        <v>7</v>
      </c>
      <c r="C31" s="4" t="s">
        <v>1</v>
      </c>
      <c r="D31" s="4" t="s">
        <v>8</v>
      </c>
      <c r="E31" s="4" t="s">
        <v>9</v>
      </c>
      <c r="F31" s="4" t="s">
        <v>10</v>
      </c>
      <c r="G31" s="4" t="s">
        <v>11</v>
      </c>
      <c r="H31" s="4" t="s">
        <v>12</v>
      </c>
      <c r="I31" s="4" t="s">
        <v>13</v>
      </c>
      <c r="J31" s="4" t="s">
        <v>14</v>
      </c>
      <c r="K31" s="4" t="s">
        <v>15</v>
      </c>
      <c r="L31" s="4" t="s">
        <v>16</v>
      </c>
      <c r="M31" s="4" t="s">
        <v>17</v>
      </c>
      <c r="N31" s="10"/>
      <c r="O31" s="4" t="s">
        <v>19</v>
      </c>
    </row>
    <row r="32" spans="1:16" hidden="1" x14ac:dyDescent="0.25">
      <c r="A32" s="2" t="s">
        <v>6</v>
      </c>
      <c r="B32" s="6" t="e">
        <f t="shared" ref="B32:M32" si="5">SUM(B16/B4)</f>
        <v>#DIV/0!</v>
      </c>
      <c r="C32" s="6" t="e">
        <f t="shared" si="5"/>
        <v>#DIV/0!</v>
      </c>
      <c r="D32" s="6" t="e">
        <f t="shared" si="5"/>
        <v>#DIV/0!</v>
      </c>
      <c r="E32" s="6" t="e">
        <f t="shared" si="5"/>
        <v>#DIV/0!</v>
      </c>
      <c r="F32" s="6" t="e">
        <f t="shared" si="5"/>
        <v>#DIV/0!</v>
      </c>
      <c r="G32" s="6" t="e">
        <f t="shared" si="5"/>
        <v>#DIV/0!</v>
      </c>
      <c r="H32" s="6" t="e">
        <f t="shared" si="5"/>
        <v>#DIV/0!</v>
      </c>
      <c r="I32" s="6" t="e">
        <f t="shared" si="5"/>
        <v>#DIV/0!</v>
      </c>
      <c r="J32" s="6" t="e">
        <f t="shared" si="5"/>
        <v>#DIV/0!</v>
      </c>
      <c r="K32" s="6" t="e">
        <f t="shared" si="5"/>
        <v>#DIV/0!</v>
      </c>
      <c r="L32" s="6" t="e">
        <f t="shared" si="5"/>
        <v>#DIV/0!</v>
      </c>
      <c r="M32" s="6" t="e">
        <f t="shared" si="5"/>
        <v>#DIV/0!</v>
      </c>
      <c r="N32" s="12"/>
    </row>
    <row r="33" spans="1:16" hidden="1" x14ac:dyDescent="0.25">
      <c r="A33" s="2" t="s">
        <v>2</v>
      </c>
      <c r="B33" s="6" t="e">
        <f t="shared" ref="B33:M33" si="6">SUM(B17/B5)</f>
        <v>#DIV/0!</v>
      </c>
      <c r="C33" s="6" t="e">
        <f t="shared" si="6"/>
        <v>#DIV/0!</v>
      </c>
      <c r="D33" s="6" t="e">
        <f t="shared" si="6"/>
        <v>#DIV/0!</v>
      </c>
      <c r="E33" s="6" t="e">
        <f t="shared" si="6"/>
        <v>#DIV/0!</v>
      </c>
      <c r="F33" s="6" t="e">
        <f t="shared" si="6"/>
        <v>#DIV/0!</v>
      </c>
      <c r="G33" s="6" t="e">
        <f t="shared" si="6"/>
        <v>#DIV/0!</v>
      </c>
      <c r="H33" s="6" t="e">
        <f t="shared" si="6"/>
        <v>#DIV/0!</v>
      </c>
      <c r="I33" s="6" t="e">
        <f t="shared" si="6"/>
        <v>#DIV/0!</v>
      </c>
      <c r="J33" s="6" t="e">
        <f t="shared" si="6"/>
        <v>#DIV/0!</v>
      </c>
      <c r="K33" s="6" t="e">
        <f t="shared" si="6"/>
        <v>#DIV/0!</v>
      </c>
      <c r="L33" s="6" t="e">
        <f t="shared" si="6"/>
        <v>#DIV/0!</v>
      </c>
      <c r="M33" s="6" t="e">
        <f t="shared" si="6"/>
        <v>#DIV/0!</v>
      </c>
      <c r="N33" s="12"/>
    </row>
    <row r="34" spans="1:16" x14ac:dyDescent="0.25">
      <c r="A34" s="2" t="s">
        <v>20</v>
      </c>
      <c r="B34" s="7" t="e">
        <f t="shared" ref="B34:M34" si="7">SUM(B18/B6)</f>
        <v>#DIV/0!</v>
      </c>
      <c r="C34" s="7" t="e">
        <f t="shared" si="7"/>
        <v>#DIV/0!</v>
      </c>
      <c r="D34" s="7" t="e">
        <f t="shared" si="7"/>
        <v>#DIV/0!</v>
      </c>
      <c r="E34" s="7" t="e">
        <f t="shared" si="7"/>
        <v>#DIV/0!</v>
      </c>
      <c r="F34" s="7" t="e">
        <f t="shared" si="7"/>
        <v>#DIV/0!</v>
      </c>
      <c r="G34" s="7" t="e">
        <f t="shared" si="7"/>
        <v>#DIV/0!</v>
      </c>
      <c r="H34" s="7" t="e">
        <f t="shared" si="7"/>
        <v>#DIV/0!</v>
      </c>
      <c r="I34" s="7" t="e">
        <f t="shared" si="7"/>
        <v>#DIV/0!</v>
      </c>
      <c r="J34" s="7" t="e">
        <f t="shared" si="7"/>
        <v>#DIV/0!</v>
      </c>
      <c r="K34" s="7" t="e">
        <f t="shared" si="7"/>
        <v>#DIV/0!</v>
      </c>
      <c r="L34" s="7" t="e">
        <f t="shared" si="7"/>
        <v>#DIV/0!</v>
      </c>
      <c r="M34" s="7" t="e">
        <f t="shared" si="7"/>
        <v>#DIV/0!</v>
      </c>
      <c r="N34" s="13"/>
      <c r="O34" s="7" t="e">
        <f>SUM(O18/O6)</f>
        <v>#DIV/0!</v>
      </c>
      <c r="P34" s="8"/>
    </row>
    <row r="36" spans="1:16" x14ac:dyDescent="0.25">
      <c r="B36" s="3" t="s">
        <v>23</v>
      </c>
      <c r="C36" s="3"/>
    </row>
    <row r="37" spans="1:16" x14ac:dyDescent="0.25">
      <c r="B37" s="4" t="s">
        <v>7</v>
      </c>
      <c r="C37" s="4" t="s">
        <v>1</v>
      </c>
      <c r="D37" s="4" t="s">
        <v>8</v>
      </c>
      <c r="E37" s="4" t="s">
        <v>9</v>
      </c>
      <c r="F37" s="4" t="s">
        <v>10</v>
      </c>
      <c r="G37" s="4" t="s">
        <v>11</v>
      </c>
      <c r="H37" s="4" t="s">
        <v>12</v>
      </c>
      <c r="I37" s="4" t="s">
        <v>13</v>
      </c>
      <c r="J37" s="4" t="s">
        <v>14</v>
      </c>
      <c r="K37" s="4" t="s">
        <v>15</v>
      </c>
      <c r="L37" s="4" t="s">
        <v>16</v>
      </c>
      <c r="M37" s="4" t="s">
        <v>17</v>
      </c>
      <c r="N37" s="10"/>
      <c r="O37" s="4" t="s">
        <v>19</v>
      </c>
    </row>
    <row r="38" spans="1:16" hidden="1" x14ac:dyDescent="0.25">
      <c r="A38" s="2" t="s">
        <v>6</v>
      </c>
      <c r="B38" s="2">
        <f t="shared" ref="B38:M38" si="8">SUM(B10-B22)</f>
        <v>0</v>
      </c>
      <c r="C38" s="2">
        <f t="shared" si="8"/>
        <v>0</v>
      </c>
      <c r="D38" s="2">
        <f t="shared" si="8"/>
        <v>0</v>
      </c>
      <c r="E38" s="2">
        <f t="shared" si="8"/>
        <v>0</v>
      </c>
      <c r="F38" s="2">
        <f t="shared" si="8"/>
        <v>0</v>
      </c>
      <c r="G38" s="2">
        <f t="shared" si="8"/>
        <v>0</v>
      </c>
      <c r="H38" s="2">
        <f t="shared" si="8"/>
        <v>0</v>
      </c>
      <c r="I38" s="2">
        <f t="shared" si="8"/>
        <v>0</v>
      </c>
      <c r="J38" s="2">
        <f t="shared" si="8"/>
        <v>0</v>
      </c>
      <c r="K38" s="2">
        <f t="shared" si="8"/>
        <v>0</v>
      </c>
      <c r="L38" s="2">
        <f t="shared" si="8"/>
        <v>0</v>
      </c>
      <c r="M38" s="2">
        <f t="shared" si="8"/>
        <v>0</v>
      </c>
    </row>
    <row r="39" spans="1:16" hidden="1" x14ac:dyDescent="0.25">
      <c r="A39" s="2" t="s">
        <v>2</v>
      </c>
      <c r="B39" s="2">
        <f t="shared" ref="B39:M39" si="9">SUM(B11-B23)</f>
        <v>0</v>
      </c>
      <c r="C39" s="2">
        <f t="shared" si="9"/>
        <v>0</v>
      </c>
      <c r="D39" s="2">
        <f t="shared" si="9"/>
        <v>0</v>
      </c>
      <c r="E39" s="2">
        <f t="shared" si="9"/>
        <v>0</v>
      </c>
      <c r="F39" s="2">
        <f t="shared" si="9"/>
        <v>0</v>
      </c>
      <c r="G39" s="2">
        <f t="shared" si="9"/>
        <v>0</v>
      </c>
      <c r="H39" s="2">
        <f t="shared" si="9"/>
        <v>0</v>
      </c>
      <c r="I39" s="2">
        <f t="shared" si="9"/>
        <v>0</v>
      </c>
      <c r="J39" s="2">
        <f t="shared" si="9"/>
        <v>0</v>
      </c>
      <c r="K39" s="2">
        <f t="shared" si="9"/>
        <v>0</v>
      </c>
      <c r="L39" s="2">
        <f t="shared" si="9"/>
        <v>0</v>
      </c>
      <c r="M39" s="2">
        <f t="shared" si="9"/>
        <v>0</v>
      </c>
    </row>
    <row r="40" spans="1:16" x14ac:dyDescent="0.25">
      <c r="A40" s="2" t="s">
        <v>20</v>
      </c>
      <c r="B40" s="5">
        <f>SUM(B38:B39)</f>
        <v>0</v>
      </c>
      <c r="C40" s="5">
        <f t="shared" ref="C40:M40" si="10">SUM(C38:C39)</f>
        <v>0</v>
      </c>
      <c r="D40" s="5">
        <f t="shared" si="10"/>
        <v>0</v>
      </c>
      <c r="E40" s="5">
        <f t="shared" si="10"/>
        <v>0</v>
      </c>
      <c r="F40" s="5">
        <f t="shared" si="10"/>
        <v>0</v>
      </c>
      <c r="G40" s="5">
        <f t="shared" si="10"/>
        <v>0</v>
      </c>
      <c r="H40" s="5">
        <f t="shared" si="10"/>
        <v>0</v>
      </c>
      <c r="I40" s="5">
        <f t="shared" si="10"/>
        <v>0</v>
      </c>
      <c r="J40" s="5">
        <f t="shared" si="10"/>
        <v>0</v>
      </c>
      <c r="K40" s="5">
        <f t="shared" si="10"/>
        <v>0</v>
      </c>
      <c r="L40" s="5">
        <f t="shared" si="10"/>
        <v>0</v>
      </c>
      <c r="M40" s="5">
        <f t="shared" si="10"/>
        <v>0</v>
      </c>
      <c r="N40" s="11"/>
      <c r="O40" s="5">
        <f>SUM(B40:M40)</f>
        <v>0</v>
      </c>
      <c r="P40" s="5"/>
    </row>
    <row r="42" spans="1:16" x14ac:dyDescent="0.25">
      <c r="B42" s="3" t="s">
        <v>18</v>
      </c>
      <c r="C42" s="3"/>
    </row>
    <row r="43" spans="1:16" x14ac:dyDescent="0.25">
      <c r="B43" s="4" t="s">
        <v>7</v>
      </c>
      <c r="C43" s="4" t="s">
        <v>1</v>
      </c>
      <c r="D43" s="4" t="s">
        <v>8</v>
      </c>
      <c r="E43" s="4" t="s">
        <v>9</v>
      </c>
      <c r="F43" s="4" t="s">
        <v>10</v>
      </c>
      <c r="G43" s="4" t="s">
        <v>11</v>
      </c>
      <c r="H43" s="4" t="s">
        <v>12</v>
      </c>
      <c r="I43" s="4" t="s">
        <v>13</v>
      </c>
      <c r="J43" s="4" t="s">
        <v>14</v>
      </c>
      <c r="K43" s="4" t="s">
        <v>15</v>
      </c>
      <c r="L43" s="4" t="s">
        <v>16</v>
      </c>
      <c r="M43" s="4" t="s">
        <v>17</v>
      </c>
      <c r="N43" s="10"/>
      <c r="O43" s="4" t="s">
        <v>19</v>
      </c>
    </row>
    <row r="44" spans="1:16" hidden="1" x14ac:dyDescent="0.25">
      <c r="A44" s="2" t="s">
        <v>6</v>
      </c>
      <c r="B44" s="6" t="e">
        <f t="shared" ref="B44:M44" si="11">SUM(B38/B10)</f>
        <v>#DIV/0!</v>
      </c>
      <c r="C44" s="6" t="e">
        <f t="shared" si="11"/>
        <v>#DIV/0!</v>
      </c>
      <c r="D44" s="6" t="e">
        <f t="shared" si="11"/>
        <v>#DIV/0!</v>
      </c>
      <c r="E44" s="6" t="e">
        <f t="shared" si="11"/>
        <v>#DIV/0!</v>
      </c>
      <c r="F44" s="6" t="e">
        <f t="shared" si="11"/>
        <v>#DIV/0!</v>
      </c>
      <c r="G44" s="6" t="e">
        <f t="shared" si="11"/>
        <v>#DIV/0!</v>
      </c>
      <c r="H44" s="6" t="e">
        <f t="shared" si="11"/>
        <v>#DIV/0!</v>
      </c>
      <c r="I44" s="6" t="e">
        <f t="shared" si="11"/>
        <v>#DIV/0!</v>
      </c>
      <c r="J44" s="6" t="e">
        <f t="shared" si="11"/>
        <v>#DIV/0!</v>
      </c>
      <c r="K44" s="6" t="e">
        <f t="shared" si="11"/>
        <v>#DIV/0!</v>
      </c>
      <c r="L44" s="6" t="e">
        <f t="shared" si="11"/>
        <v>#DIV/0!</v>
      </c>
      <c r="M44" s="6" t="e">
        <f t="shared" si="11"/>
        <v>#DIV/0!</v>
      </c>
      <c r="N44" s="12"/>
    </row>
    <row r="45" spans="1:16" hidden="1" x14ac:dyDescent="0.25">
      <c r="A45" s="2" t="s">
        <v>2</v>
      </c>
      <c r="B45" s="6" t="e">
        <f t="shared" ref="B45:M45" si="12">SUM(B39/B11)</f>
        <v>#DIV/0!</v>
      </c>
      <c r="C45" s="6" t="e">
        <f t="shared" si="12"/>
        <v>#DIV/0!</v>
      </c>
      <c r="D45" s="6" t="e">
        <f t="shared" si="12"/>
        <v>#DIV/0!</v>
      </c>
      <c r="E45" s="6" t="e">
        <f t="shared" si="12"/>
        <v>#DIV/0!</v>
      </c>
      <c r="F45" s="6" t="e">
        <f t="shared" si="12"/>
        <v>#DIV/0!</v>
      </c>
      <c r="G45" s="6" t="e">
        <f t="shared" si="12"/>
        <v>#DIV/0!</v>
      </c>
      <c r="H45" s="6" t="e">
        <f t="shared" si="12"/>
        <v>#DIV/0!</v>
      </c>
      <c r="I45" s="6" t="e">
        <f t="shared" si="12"/>
        <v>#DIV/0!</v>
      </c>
      <c r="J45" s="6" t="e">
        <f t="shared" si="12"/>
        <v>#DIV/0!</v>
      </c>
      <c r="K45" s="6" t="e">
        <f t="shared" si="12"/>
        <v>#DIV/0!</v>
      </c>
      <c r="L45" s="6" t="e">
        <f t="shared" si="12"/>
        <v>#DIV/0!</v>
      </c>
      <c r="M45" s="6" t="e">
        <f t="shared" si="12"/>
        <v>#DIV/0!</v>
      </c>
      <c r="N45" s="12"/>
    </row>
    <row r="46" spans="1:16" x14ac:dyDescent="0.25">
      <c r="A46" s="2" t="s">
        <v>20</v>
      </c>
      <c r="B46" s="7" t="e">
        <f t="shared" ref="B46:M46" si="13">SUM(B40/B12)</f>
        <v>#DIV/0!</v>
      </c>
      <c r="C46" s="7" t="e">
        <f t="shared" si="13"/>
        <v>#DIV/0!</v>
      </c>
      <c r="D46" s="7" t="e">
        <f t="shared" si="13"/>
        <v>#DIV/0!</v>
      </c>
      <c r="E46" s="7" t="e">
        <f t="shared" si="13"/>
        <v>#DIV/0!</v>
      </c>
      <c r="F46" s="7" t="e">
        <f t="shared" si="13"/>
        <v>#DIV/0!</v>
      </c>
      <c r="G46" s="7" t="e">
        <f t="shared" si="13"/>
        <v>#DIV/0!</v>
      </c>
      <c r="H46" s="7" t="e">
        <f t="shared" si="13"/>
        <v>#DIV/0!</v>
      </c>
      <c r="I46" s="7" t="e">
        <f t="shared" si="13"/>
        <v>#DIV/0!</v>
      </c>
      <c r="J46" s="7" t="e">
        <f t="shared" si="13"/>
        <v>#DIV/0!</v>
      </c>
      <c r="K46" s="7" t="e">
        <f t="shared" si="13"/>
        <v>#DIV/0!</v>
      </c>
      <c r="L46" s="7" t="e">
        <f t="shared" si="13"/>
        <v>#DIV/0!</v>
      </c>
      <c r="M46" s="7" t="e">
        <f t="shared" si="13"/>
        <v>#DIV/0!</v>
      </c>
      <c r="N46" s="13"/>
      <c r="O46" s="7" t="e">
        <f>SUM(O40/O12)</f>
        <v>#DIV/0!</v>
      </c>
      <c r="P46" s="8"/>
    </row>
  </sheetData>
  <mergeCells count="1">
    <mergeCell ref="B1:P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999</vt:lpstr>
      <vt:lpstr>Non Emergency</vt:lpstr>
      <vt:lpstr>18-19</vt:lpstr>
    </vt:vector>
  </TitlesOfParts>
  <Company>Cheshire Constabulary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Hebden</dc:creator>
  <cp:lastModifiedBy>Sarah Davies</cp:lastModifiedBy>
  <dcterms:created xsi:type="dcterms:W3CDTF">2018-10-10T12:47:43Z</dcterms:created>
  <dcterms:modified xsi:type="dcterms:W3CDTF">2020-05-28T15:39:44Z</dcterms:modified>
</cp:coreProperties>
</file>